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O TAO DAI HOC\LỊCH THI\Hoc ky II năm 2021-2022\QH-2021-E\"/>
    </mc:Choice>
  </mc:AlternateContent>
  <bookViews>
    <workbookView xWindow="0" yWindow="0" windowWidth="2160" windowHeight="0"/>
  </bookViews>
  <sheets>
    <sheet name="Lịch thi QH-2021-E" sheetId="13" r:id="rId1"/>
    <sheet name="DS phòng Sử dụng 2" sheetId="16" state="hidden" r:id="rId2"/>
    <sheet name="Lịch thi QH-2020-E Nga" sheetId="12" state="hidden" r:id="rId3"/>
    <sheet name="Lịch thi QH-2019-E" sheetId="6" state="hidden" r:id="rId4"/>
    <sheet name="DS phòng Sử dụng" sheetId="9" state="hidden" r:id="rId5"/>
    <sheet name="DS lop huy" sheetId="5" state="hidden" r:id="rId6"/>
  </sheets>
  <externalReferences>
    <externalReference r:id="rId7"/>
  </externalReferences>
  <definedNames>
    <definedName name="_xlnm._FilterDatabase" localSheetId="5" hidden="1">'DS lop huy'!$A$8:$AB$16</definedName>
    <definedName name="_xlnm._FilterDatabase" localSheetId="3" hidden="1">'Lịch thi QH-2019-E'!$A$7:$O$80</definedName>
    <definedName name="_xlnm._FilterDatabase" localSheetId="2" hidden="1">'Lịch thi QH-2020-E Nga'!$A$7:$O$51</definedName>
    <definedName name="_xlnm._FilterDatabase" localSheetId="0" hidden="1">'Lịch thi QH-2021-E'!$A$7:$N$26</definedName>
    <definedName name="_xlnm.Print_Area" localSheetId="5">'DS lop huy'!$A$1:$AA$18</definedName>
    <definedName name="_xlnm.Print_Area" localSheetId="3">'Lịch thi QH-2019-E'!$A$1:$M$85</definedName>
    <definedName name="_xlnm.Print_Area" localSheetId="2">'Lịch thi QH-2020-E Nga'!$A$1:$L$56</definedName>
    <definedName name="_xlnm.Print_Area" localSheetId="0">'Lịch thi QH-2021-E'!$A$1:$K$30</definedName>
    <definedName name="_xlnm.Print_Titles" localSheetId="5">'DS lop huy'!$8:$8</definedName>
    <definedName name="_xlnm.Print_Titles" localSheetId="3">'Lịch thi QH-2019-E'!$7:$7</definedName>
    <definedName name="_xlnm.Print_Titles" localSheetId="2">'Lịch thi QH-2020-E Nga'!$7:$7</definedName>
    <definedName name="_xlnm.Print_Titles" localSheetId="0">'Lịch thi QH-2021-E'!$7:$7</definedName>
  </definedNames>
  <calcPr calcId="162913"/>
</workbook>
</file>

<file path=xl/calcChain.xml><?xml version="1.0" encoding="utf-8"?>
<calcChain xmlns="http://schemas.openxmlformats.org/spreadsheetml/2006/main">
  <c r="N23" i="13" l="1"/>
  <c r="N21" i="13"/>
  <c r="N9" i="13" l="1"/>
  <c r="N8" i="13"/>
  <c r="N12" i="13" l="1"/>
  <c r="L12" i="13"/>
  <c r="N11" i="13"/>
  <c r="L11" i="13"/>
  <c r="N10" i="13"/>
  <c r="L10" i="13"/>
  <c r="N19" i="13"/>
  <c r="L19" i="13"/>
  <c r="N25" i="13"/>
  <c r="L25" i="13"/>
  <c r="N18" i="13"/>
  <c r="L18" i="13"/>
  <c r="N26" i="13"/>
  <c r="L26" i="13"/>
  <c r="N16" i="13"/>
  <c r="L16" i="13"/>
  <c r="N24" i="13"/>
  <c r="L24" i="13"/>
  <c r="M5" i="13"/>
  <c r="O51" i="12" l="1"/>
  <c r="M51" i="12"/>
  <c r="O50" i="12"/>
  <c r="M50" i="12"/>
  <c r="O49" i="12"/>
  <c r="M49" i="12"/>
  <c r="O48" i="12"/>
  <c r="M48" i="12"/>
  <c r="O47" i="12"/>
  <c r="M47" i="12"/>
  <c r="O46" i="12"/>
  <c r="M46" i="12"/>
  <c r="O45" i="12"/>
  <c r="M45" i="12"/>
  <c r="O44" i="12"/>
  <c r="M44" i="12"/>
  <c r="O43" i="12"/>
  <c r="M43" i="12"/>
  <c r="O42" i="12"/>
  <c r="M42" i="12"/>
  <c r="O41" i="12"/>
  <c r="M41" i="12"/>
  <c r="O40" i="12"/>
  <c r="M40" i="12"/>
  <c r="O39" i="12"/>
  <c r="M39" i="12"/>
  <c r="O38" i="12"/>
  <c r="M38" i="12"/>
  <c r="O37" i="12"/>
  <c r="M37" i="12"/>
  <c r="O36" i="12"/>
  <c r="M36" i="12"/>
  <c r="O35" i="12"/>
  <c r="M35" i="12"/>
  <c r="O34" i="12"/>
  <c r="M34" i="12"/>
  <c r="O33" i="12"/>
  <c r="M33" i="12"/>
  <c r="O32" i="12"/>
  <c r="M32" i="12"/>
  <c r="O31" i="12"/>
  <c r="M31" i="12"/>
  <c r="O30" i="12"/>
  <c r="M30" i="12"/>
  <c r="O29" i="12"/>
  <c r="M29" i="12"/>
  <c r="O28" i="12"/>
  <c r="M28" i="12"/>
  <c r="O27" i="12"/>
  <c r="M27" i="12"/>
  <c r="O26" i="12"/>
  <c r="M26" i="12"/>
  <c r="O25" i="12"/>
  <c r="M25" i="12"/>
  <c r="O24" i="12"/>
  <c r="M24" i="12"/>
  <c r="O23" i="12"/>
  <c r="M23" i="12"/>
  <c r="O22" i="12"/>
  <c r="M22" i="12"/>
  <c r="O21" i="12"/>
  <c r="M21" i="12"/>
  <c r="O20" i="12"/>
  <c r="M20" i="12"/>
  <c r="O19" i="12"/>
  <c r="M19" i="12"/>
  <c r="O18" i="12"/>
  <c r="M18" i="12"/>
  <c r="O17" i="12"/>
  <c r="M17" i="12"/>
  <c r="O16" i="12"/>
  <c r="M16" i="12"/>
  <c r="O15" i="12"/>
  <c r="M15" i="12"/>
  <c r="O14" i="12"/>
  <c r="M14" i="12"/>
  <c r="O13" i="12"/>
  <c r="M13" i="12"/>
  <c r="O12" i="12"/>
  <c r="M12" i="12"/>
  <c r="O11" i="12"/>
  <c r="M11" i="12"/>
  <c r="O10" i="12"/>
  <c r="M10" i="12"/>
  <c r="O9" i="12"/>
  <c r="M9" i="12"/>
  <c r="O8" i="12"/>
  <c r="M8" i="12"/>
  <c r="N50" i="6" l="1"/>
  <c r="B18" i="5" l="1"/>
</calcChain>
</file>

<file path=xl/sharedStrings.xml><?xml version="1.0" encoding="utf-8"?>
<sst xmlns="http://schemas.openxmlformats.org/spreadsheetml/2006/main" count="1052" uniqueCount="481">
  <si>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</si>
  <si>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</si>
  <si>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</si>
  <si>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</si>
  <si>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</si>
  <si>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</si>
  <si>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</si>
  <si>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</si>
  <si>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</si>
  <si>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</si>
  <si>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</si>
  <si>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</si>
  <si>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</si>
  <si>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</si>
  <si>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</si>
  <si>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</si>
  <si>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</si>
  <si>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</si>
  <si>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</si>
  <si>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</si>
  <si>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</si>
  <si>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</si>
  <si>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</si>
  <si>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</si>
  <si>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KTKT</t>
  </si>
  <si>
    <t>Khoa TCNH</t>
  </si>
  <si>
    <t>POL1001</t>
  </si>
  <si>
    <t>BSA1053</t>
  </si>
  <si>
    <t>INE1051</t>
  </si>
  <si>
    <t>Khoa KTPT</t>
  </si>
  <si>
    <t>Nguyên lý thống kê kinh tế</t>
  </si>
  <si>
    <t>QH-2019-E</t>
  </si>
  <si>
    <t>Tài chính doanh nghiệp</t>
  </si>
  <si>
    <t>BSA2018-E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</si>
  <si>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</si>
  <si>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</si>
  <si>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</si>
  <si>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</si>
  <si>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</si>
  <si>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FAA4001-E</t>
  </si>
  <si>
    <t>FLF1107</t>
  </si>
  <si>
    <t>QH-2020-E</t>
  </si>
  <si>
    <t>Trường ĐH NN</t>
  </si>
  <si>
    <t>Toán cao cấp</t>
  </si>
  <si>
    <t>MAT1092</t>
  </si>
  <si>
    <t>Viện QTKD</t>
  </si>
  <si>
    <t>Lịch sử văn minh thế giới</t>
  </si>
  <si>
    <t>HIS1055</t>
  </si>
  <si>
    <t>Số lượng LHP dự kiến</t>
  </si>
  <si>
    <t>FIB2001</t>
  </si>
  <si>
    <t>Toán kinh tế</t>
  </si>
  <si>
    <t>MAT1005</t>
  </si>
  <si>
    <t>Trợ giảng</t>
  </si>
  <si>
    <t>Lịch sử Đảng Cộng sản Việt Nam</t>
  </si>
  <si>
    <t>HIS1001</t>
  </si>
  <si>
    <t>Kinh tế tiền tệ - ngân hàng</t>
  </si>
  <si>
    <t>Thuế</t>
  </si>
  <si>
    <t>FIB2015</t>
  </si>
  <si>
    <t>Luật doanh nghiệp***</t>
  </si>
  <si>
    <t>BSA3063</t>
  </si>
  <si>
    <t>Phòng Đào tạo</t>
  </si>
  <si>
    <t>QH-2021-E</t>
  </si>
  <si>
    <t>Khoa KT&amp;KDQT</t>
  </si>
  <si>
    <t>Phân tích tài chính</t>
  </si>
  <si>
    <t>FIB3015</t>
  </si>
  <si>
    <t>Tư tưởng Hồ Chí Minh</t>
  </si>
  <si>
    <t>Kinh tế vĩ mô</t>
  </si>
  <si>
    <t>Quản trị học</t>
  </si>
  <si>
    <t>BSA2004</t>
  </si>
  <si>
    <t>INE1051 hoặc INE1151 **</t>
  </si>
  <si>
    <t>Thanh toán quốc tế</t>
  </si>
  <si>
    <t>INE3106</t>
  </si>
  <si>
    <t>Thực hành kế toán 2***</t>
  </si>
  <si>
    <t>FAA4012</t>
  </si>
  <si>
    <t>Tài chính và kế toán trong kinh doanh***</t>
  </si>
  <si>
    <t>FAA4006-E</t>
  </si>
  <si>
    <t>Quản trị nguồn nhân lực</t>
  </si>
  <si>
    <t>Kế toán tài chính doanh nghiệp***</t>
  </si>
  <si>
    <t>BSA2006</t>
  </si>
  <si>
    <t>Tiếng Anh B2</t>
  </si>
  <si>
    <t>FLF1108</t>
  </si>
  <si>
    <t>Quản trị nguồn nhân lực *</t>
  </si>
  <si>
    <t>BSA2006-E *</t>
  </si>
  <si>
    <t>Quản trị rủi ro***</t>
  </si>
  <si>
    <t>BSA3068</t>
  </si>
  <si>
    <t>Quản trị chiến lược*</t>
  </si>
  <si>
    <t>BSA2005-E*</t>
  </si>
  <si>
    <t>Quản trị công ty</t>
  </si>
  <si>
    <t>BSA4024</t>
  </si>
  <si>
    <t>Marketing điện tử</t>
  </si>
  <si>
    <t>BSA3115</t>
  </si>
  <si>
    <t>Quản trị thương hiệu</t>
  </si>
  <si>
    <t>BSA4016</t>
  </si>
  <si>
    <t>BSA2002-E *</t>
  </si>
  <si>
    <t>Kinh tế lượng</t>
  </si>
  <si>
    <t>INE1052</t>
  </si>
  <si>
    <t>Nguyên lý marketing *</t>
  </si>
  <si>
    <t>Thương mại điện tử</t>
  </si>
  <si>
    <t>INE3104</t>
  </si>
  <si>
    <t>INT1004</t>
  </si>
  <si>
    <t>Kinh tế chính trị Mác - Lênin</t>
  </si>
  <si>
    <t>PEC1008</t>
  </si>
  <si>
    <t>Khoa KTCT</t>
  </si>
  <si>
    <t>Tin học cơ sở 2</t>
  </si>
  <si>
    <t>Trường ĐH CN</t>
  </si>
  <si>
    <t>Nguyên lý quản trị kinh doanh</t>
  </si>
  <si>
    <t>BSA2103</t>
  </si>
  <si>
    <t>Tài chính quốc tế</t>
  </si>
  <si>
    <t>INE3003-E</t>
  </si>
  <si>
    <t>Quản trị ngân hàng thương mại</t>
  </si>
  <si>
    <t>FIB2005-E</t>
  </si>
  <si>
    <t>FIB2001-E</t>
  </si>
  <si>
    <t>Pháp luật tài chính ngân hàng</t>
  </si>
  <si>
    <t>FIB2012</t>
  </si>
  <si>
    <t>Phương pháp nghiên cứu kinh tế</t>
  </si>
  <si>
    <t>INE1016</t>
  </si>
  <si>
    <t>Văn hóa doanh nghiệp và đạo đức kinh doanh</t>
  </si>
  <si>
    <t>BSA4018</t>
  </si>
  <si>
    <t>Các thị trường và định chế tài chính</t>
  </si>
  <si>
    <t>FIB2003-E</t>
  </si>
  <si>
    <t>BSA2018 hoặc BSA2018-E</t>
  </si>
  <si>
    <t>Luật kinh tế</t>
  </si>
  <si>
    <t>BSL2050</t>
  </si>
  <si>
    <t>TCNH CLC TT23 1</t>
  </si>
  <si>
    <t>Chính phủ và chính sách công</t>
  </si>
  <si>
    <t>PEC3027-E</t>
  </si>
  <si>
    <t>Kinh tế chính trị quốc tế</t>
  </si>
  <si>
    <t>PEC3008-E</t>
  </si>
  <si>
    <t>Kinh tế học báo chí truyền thông***</t>
  </si>
  <si>
    <t>PEC3047</t>
  </si>
  <si>
    <t>Kinh tế học về chi phí giao dịch</t>
  </si>
  <si>
    <t>PEC3026</t>
  </si>
  <si>
    <t>Toàn cầu hóa và phát triển kinh tế</t>
  </si>
  <si>
    <t>PEC3032</t>
  </si>
  <si>
    <t>Kinh tế thể chế</t>
  </si>
  <si>
    <t>INE2014-E</t>
  </si>
  <si>
    <t>Thương mại quốc tế *</t>
  </si>
  <si>
    <t>INE3001-E *</t>
  </si>
  <si>
    <t>Phân tích chính sách kinh tế - xã hội</t>
  </si>
  <si>
    <t>PEC3037</t>
  </si>
  <si>
    <t>Kinh tế vĩ mô chuyên sâu **</t>
  </si>
  <si>
    <t>INE2102-E</t>
  </si>
  <si>
    <t>Lịch sử các học thuyết kinh tế</t>
  </si>
  <si>
    <t>PEC1050</t>
  </si>
  <si>
    <t>Kinh tế công cộng</t>
  </si>
  <si>
    <t>FIB2002</t>
  </si>
  <si>
    <t>Kinh tế phát triển</t>
  </si>
  <si>
    <t>INE2003</t>
  </si>
  <si>
    <t>Kỹ năng làm việc theo nhóm</t>
  </si>
  <si>
    <t>BSA1054</t>
  </si>
  <si>
    <t>Kinh tế vi mô chuyên sâu **</t>
  </si>
  <si>
    <t>INE2101-E</t>
  </si>
  <si>
    <t>Phân tích năng suất hiệu quả</t>
  </si>
  <si>
    <t>FDE3002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</si>
  <si>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</si>
  <si>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</si>
  <si>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</si>
  <si>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</si>
  <si>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</si>
  <si>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</si>
  <si>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</si>
  <si>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</si>
  <si>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Hạch toán môi trường</t>
  </si>
  <si>
    <t>INE3041</t>
  </si>
  <si>
    <t>Nhập môn kinh tế học về Biến đổi khí hậu</t>
  </si>
  <si>
    <t>FDE3003</t>
  </si>
  <si>
    <t>Kinh tế vĩ mô chuyên sâu</t>
  </si>
  <si>
    <t>INE2002</t>
  </si>
  <si>
    <t>Kinh tế quốc tế ***</t>
  </si>
  <si>
    <t>INE2020-E ***</t>
  </si>
  <si>
    <t>Các mô hình ra quyết định</t>
  </si>
  <si>
    <t>BSA3035</t>
  </si>
  <si>
    <t>Nguyên lý marketing</t>
  </si>
  <si>
    <t>BSA2002</t>
  </si>
  <si>
    <t>Quản trị quốc tế, quản trị đa văn hóa và xuyên quốc gia *</t>
  </si>
  <si>
    <t>INE3223-E *</t>
  </si>
  <si>
    <t>Vận tải và bảo hiểm trong ngoại thương</t>
  </si>
  <si>
    <t>INE3105</t>
  </si>
  <si>
    <t>Kinh doanh quốc tế *</t>
  </si>
  <si>
    <t>INE2028-E *</t>
  </si>
  <si>
    <t>Marketing dịch vụ</t>
  </si>
  <si>
    <t>BSA3114</t>
  </si>
  <si>
    <t>Sáng</t>
  </si>
  <si>
    <t>Chiều</t>
  </si>
  <si>
    <t>10-12</t>
  </si>
  <si>
    <t>1-3</t>
  </si>
  <si>
    <t>Kế toán CLC TT23 4</t>
  </si>
  <si>
    <t>4-6</t>
  </si>
  <si>
    <t>302HTM</t>
  </si>
  <si>
    <t>303HTM</t>
  </si>
  <si>
    <t>INE3003</t>
  </si>
  <si>
    <t>405HTM</t>
  </si>
  <si>
    <t>Kinh tế vi mô chuyên sâu</t>
  </si>
  <si>
    <t>INE2001</t>
  </si>
  <si>
    <t>1-5</t>
  </si>
  <si>
    <t>QTKD CLC TT23 2</t>
  </si>
  <si>
    <t>QTKD CLC TT23 3</t>
  </si>
  <si>
    <t>QTKD CLC TT23 5</t>
  </si>
  <si>
    <t>Hành vi tổ chức</t>
  </si>
  <si>
    <t>MNS4010</t>
  </si>
  <si>
    <t>BSA2018</t>
  </si>
  <si>
    <t>BSA2001</t>
  </si>
  <si>
    <t>Kế toán thuế</t>
  </si>
  <si>
    <t>BSA3008</t>
  </si>
  <si>
    <t>Quản trị rủi ro ***</t>
  </si>
  <si>
    <t>FIB2036</t>
  </si>
  <si>
    <t>Kế toán các ngành đặc thù***</t>
  </si>
  <si>
    <t>FAA4008</t>
  </si>
  <si>
    <t>Hệ thống thông tin kế toán</t>
  </si>
  <si>
    <t>FIB3009</t>
  </si>
  <si>
    <t>7-11</t>
  </si>
  <si>
    <t>801VU</t>
  </si>
  <si>
    <t>Công ty xuyên quốc gia</t>
  </si>
  <si>
    <t>Quản lý nợ nước ngoài</t>
  </si>
  <si>
    <t>Kinh tế đối ngoại Việt Nam</t>
  </si>
  <si>
    <t>508E4</t>
  </si>
  <si>
    <t>Định giá doanh nghiệp</t>
  </si>
  <si>
    <t>FIB3010</t>
  </si>
  <si>
    <t>Tài chính doanh nghiệp chuyên sâu</t>
  </si>
  <si>
    <t>BSA3030-E</t>
  </si>
  <si>
    <t>Phương pháp định lượng ứng dụng trong tài chính</t>
  </si>
  <si>
    <t>FIB3049</t>
  </si>
  <si>
    <t>Kế toán tài chính</t>
  </si>
  <si>
    <t>BSA2019</t>
  </si>
  <si>
    <t>Kinh tế học về những vấn đề xã hội</t>
  </si>
  <si>
    <t>PEC3033</t>
  </si>
  <si>
    <t>Quản lý nhà nước về kinh tế</t>
  </si>
  <si>
    <t>PEC2002</t>
  </si>
  <si>
    <t>Nông nghiệp, nông dân và nông thôn</t>
  </si>
  <si>
    <t>PEC3034</t>
  </si>
  <si>
    <t>Mô hình nhà nước phúc lợi</t>
  </si>
  <si>
    <t>PEC3031</t>
  </si>
  <si>
    <t>Kinh tế chính trị về nền kinh tế khu vực Đông Nam Á</t>
  </si>
  <si>
    <t>PEC3043</t>
  </si>
  <si>
    <t>Quản lý và Phát triển Cộng đồng</t>
  </si>
  <si>
    <t>PEC3045</t>
  </si>
  <si>
    <t>Quản lý Thị trường Khoa học - Công nghệ</t>
  </si>
  <si>
    <t>PEC3046</t>
  </si>
  <si>
    <t>KTQT CLC TT23 2</t>
  </si>
  <si>
    <t>KTPT 2</t>
  </si>
  <si>
    <t>102CSS</t>
  </si>
  <si>
    <t>KTPT CLC TT23 4</t>
  </si>
  <si>
    <t>806VU</t>
  </si>
  <si>
    <t>Đầu tư quốc tế *</t>
  </si>
  <si>
    <t>INE4002-E *</t>
  </si>
  <si>
    <t>Toàn cầu hóa và khu vực hóa trong nền kinh tế thế giới</t>
  </si>
  <si>
    <t>INE3109</t>
  </si>
  <si>
    <t>Logistic</t>
  </si>
  <si>
    <t>INE3056</t>
  </si>
  <si>
    <t>INE3008</t>
  </si>
  <si>
    <t>INE3025</t>
  </si>
  <si>
    <t>INE2010</t>
  </si>
  <si>
    <t>102HTM</t>
  </si>
  <si>
    <t xml:space="preserve"> Từ ngày 28/03/2022 đến ngày 10/07/2022</t>
  </si>
  <si>
    <t>Từ ngày 14/02/2022 đến ngày 04/06/2022</t>
  </si>
  <si>
    <t>Mã lớp HP</t>
  </si>
  <si>
    <t>FIB2001 1</t>
  </si>
  <si>
    <t>BSA3115 2</t>
  </si>
  <si>
    <t>FIB2036 3</t>
  </si>
  <si>
    <t>BSA2018 2</t>
  </si>
  <si>
    <t>BSA3030-E 3</t>
  </si>
  <si>
    <t>INE3003 3</t>
  </si>
  <si>
    <t>FLF1108 15</t>
  </si>
  <si>
    <t>FLF1108 19</t>
  </si>
  <si>
    <t>Quản trị công nghệ***</t>
  </si>
  <si>
    <t>BSA3070</t>
  </si>
  <si>
    <t>Tài chính công</t>
  </si>
  <si>
    <t>FIB3111</t>
  </si>
  <si>
    <t>Khoa Luật- Trường ĐH KTQD</t>
  </si>
  <si>
    <t>Đại học kinh tế</t>
  </si>
  <si>
    <t>0985797704</t>
  </si>
  <si>
    <t>Khoa Quốc tế - ĐHQGHN</t>
  </si>
  <si>
    <t>hienvuminh@vnu.edu.vn</t>
  </si>
  <si>
    <t>Khoa Kế toán - Kiểm toán, Trường ĐHKT</t>
  </si>
  <si>
    <t>Trường Đại học Kinh tế - ĐHQGHN</t>
  </si>
  <si>
    <t>Học viện Ngân hàng;
 Đại học Kinh tế</t>
  </si>
  <si>
    <t>Trường Đại học Kinh tế - ĐHQGHN; Trường ĐH Công nghiệp Hà Nội</t>
  </si>
  <si>
    <t>Đại học Thương Mại</t>
  </si>
  <si>
    <t>thanhhuyenqttc.vcu@gmail.com</t>
  </si>
  <si>
    <t>Khoa TCNH - Trường ĐHKT, ĐHQGHN</t>
  </si>
  <si>
    <t>TS. Trịnh Thị Phan Lan</t>
  </si>
  <si>
    <t>TS. Tô Lan Phương</t>
  </si>
  <si>
    <t>0919471896</t>
  </si>
  <si>
    <t>phuong.tolan@gmail.com</t>
  </si>
  <si>
    <t>TS. Vũ Thị Loan</t>
  </si>
  <si>
    <t>ThS. Phạm Thế Thành</t>
  </si>
  <si>
    <t>0974943069; 0981444566</t>
  </si>
  <si>
    <t>loanvu.kttn@gmail.com; thanhpt1292@gmail.com</t>
  </si>
  <si>
    <t>Khoa KTKT - Trường ĐHKT, ĐHQGHN</t>
  </si>
  <si>
    <t xml:space="preserve">Trường ĐH Kinh tế
</t>
  </si>
  <si>
    <t xml:space="preserve">Trường Đại học Kinh tế </t>
  </si>
  <si>
    <t>TS. Nguyễn Thị Vũ Hà</t>
  </si>
  <si>
    <t>hantv@vnu.edu.vn</t>
  </si>
  <si>
    <t>Trường Đại học Kinh tế</t>
  </si>
  <si>
    <t>Th.S. Vũ Thị Bích Đào</t>
  </si>
  <si>
    <t>0946 146 736</t>
  </si>
  <si>
    <t>twinkling1505@gmail.com</t>
  </si>
  <si>
    <t>Th.S.  Trần Thị Huyền Trang</t>
  </si>
  <si>
    <t>huyentrangvnu87@gmail.com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</si>
  <si>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28/03/2022 đến ngày 10/07/2022 (SV học QPAN&amp;GDTC từ ngày 10/02/2022 đến ngày 24/03/2022).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</si>
  <si>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Marketing quốc tế</t>
  </si>
  <si>
    <t>BSA3001</t>
  </si>
  <si>
    <t>Quản trị xung đột</t>
  </si>
  <si>
    <t>BSA3064</t>
  </si>
  <si>
    <t>Khởi sự và tạo lập doanh nghiệp</t>
  </si>
  <si>
    <t>BSA3031-E *</t>
  </si>
  <si>
    <t>Quản trị sự thay đổi</t>
  </si>
  <si>
    <t>BSA3067</t>
  </si>
  <si>
    <t>Kinh tế chính trị về phát triển kinh tế xã hội Nhật Bản</t>
  </si>
  <si>
    <t>PEC3041</t>
  </si>
  <si>
    <t>Phân tích chi phí và lợi ích</t>
  </si>
  <si>
    <t>INE2018</t>
  </si>
  <si>
    <t>Hoạch định chính sách phát triển</t>
  </si>
  <si>
    <t>INE3065</t>
  </si>
  <si>
    <t>Tài chính cho phát triển</t>
  </si>
  <si>
    <t>INE2016</t>
  </si>
  <si>
    <t>Quản lý dự án phát triển</t>
  </si>
  <si>
    <t>INE3039</t>
  </si>
  <si>
    <t>Thẩm định tài chính dự án</t>
  </si>
  <si>
    <t>BSA3103</t>
  </si>
  <si>
    <t>ThS. Đàm Thị Thanh Huyền
Th. Nguyễn Thị Liên Hương</t>
  </si>
  <si>
    <t>TS. Vũ Thị Minh Hiền
TS. Lê Văn Sơn</t>
  </si>
  <si>
    <t>Th.S. Nguyễn Hồng Minh
ThS. Lương Trâm Anh</t>
  </si>
  <si>
    <t>ThS. Lưu Hạnh Nguyên
ThS. Nguyễn Hồng Minh</t>
  </si>
  <si>
    <t>Ths. Hồ Xuân Việt</t>
  </si>
  <si>
    <t>Đăng ký sang lớp khác</t>
  </si>
  <si>
    <t>Dồn sv sang lớp FLF1108 17</t>
  </si>
  <si>
    <t>Từ ngày 14/3/2022 đến ngày 25/6/2022</t>
  </si>
  <si>
    <t>(Kèm theo Thông báo số                            /TB-ĐHKT ngày              tháng 3 năm 2022)</t>
  </si>
  <si>
    <t>DANH SÁCH LỚP HỌC PHẦN HỦY DO KHÔNG ĐỦ SĨ SỐ TỐI THIỂU SAU ĐĂNG KÝ HỌC LẦN 3 HỌC KỲ II, NĂM HỌC 2021-2022</t>
  </si>
  <si>
    <t>Phụ lục 2</t>
  </si>
  <si>
    <t>ĐẠI HỌC QUỐC GIA HÀ NỘI</t>
  </si>
  <si>
    <t>LỊCH THI HỌC KỲ II NĂM HỌC 2021 - 2022</t>
  </si>
  <si>
    <t>KHÓA QH-2019-E, Bậc đào tạo Đại học</t>
  </si>
  <si>
    <t>(Kèm theo công văn số          /TB-ĐHKT ngày        tháng      năm 2022)</t>
  </si>
  <si>
    <t>Mã HP</t>
  </si>
  <si>
    <t>Tên học phần</t>
  </si>
  <si>
    <t>Số ĐK</t>
  </si>
  <si>
    <t>Đơn vị phụ trách</t>
  </si>
  <si>
    <t>Thời gian thi dự kiến</t>
  </si>
  <si>
    <t>Hình thức thi dự kiến</t>
  </si>
  <si>
    <t>Số phòng</t>
  </si>
  <si>
    <t>Ngày thi</t>
  </si>
  <si>
    <t>Ca thi</t>
  </si>
  <si>
    <t>Phòng thi (Khu giảng đường E4, HTM)</t>
  </si>
  <si>
    <t>Thi trực tiếp</t>
  </si>
  <si>
    <t>08/06/2022</t>
  </si>
  <si>
    <t>102, 104, 301, 302 HTM</t>
  </si>
  <si>
    <t>12/06/2022</t>
  </si>
  <si>
    <t>103, 104, 204, 205, 206 HTM</t>
  </si>
  <si>
    <t>07/06/2022</t>
  </si>
  <si>
    <t>103, 201, 204, 301, 304, 403, 404 HTM</t>
  </si>
  <si>
    <t>302, 303 HTM</t>
  </si>
  <si>
    <t>15/06/2022</t>
  </si>
  <si>
    <t>301, 302, 303, 403, 404 HTM</t>
  </si>
  <si>
    <t>102, 104, 301, 302, 303 HTM</t>
  </si>
  <si>
    <t>301, 305, 508 E4</t>
  </si>
  <si>
    <t>11/06/2022</t>
  </si>
  <si>
    <t>102, 103, 104, 204, 302 HTM</t>
  </si>
  <si>
    <t>TT khảo thí tổ chức thi lịch thi sẽ thông báo sau</t>
  </si>
  <si>
    <t>103, 201, 204, 301 HTM</t>
  </si>
  <si>
    <t xml:space="preserve">103, 201, 204, </t>
  </si>
  <si>
    <t>301 HTM</t>
  </si>
  <si>
    <t>304, 306, 401, 402, 403 HTM</t>
  </si>
  <si>
    <t>102, 103, 104, 204 HTM</t>
  </si>
  <si>
    <t>102, 103, 104, 204, 205, 206 HTM</t>
  </si>
  <si>
    <t>102 HTM</t>
  </si>
  <si>
    <t>NHCHT</t>
  </si>
  <si>
    <t>09/06/2022</t>
  </si>
  <si>
    <t>301, 302, 303, 404 HTM</t>
  </si>
  <si>
    <t>503 HTM</t>
  </si>
  <si>
    <t>304 HTM</t>
  </si>
  <si>
    <t>302 HTM</t>
  </si>
  <si>
    <t>102, 104 HTM</t>
  </si>
  <si>
    <t>102, 103, 104, 204, 302, 304, 306 HTM</t>
  </si>
  <si>
    <t>401, 402, 403, 503 HTM</t>
  </si>
  <si>
    <t>102, 103, 201 HTM</t>
  </si>
  <si>
    <t>103 HTM</t>
  </si>
  <si>
    <t>301, 302, 303 HTM</t>
  </si>
  <si>
    <t>206 HTM</t>
  </si>
  <si>
    <t>102, 301, 302, 303, 403, 404 HTM</t>
  </si>
  <si>
    <t>102, 503 HTM</t>
  </si>
  <si>
    <t>14/06/2022</t>
  </si>
  <si>
    <t>103, 201, 204, 301, 304 HTM</t>
  </si>
  <si>
    <t>201, 204, 301, 304 HTM</t>
  </si>
  <si>
    <t>102, 104, 301, 302, 303, 306 HTM</t>
  </si>
  <si>
    <t>406, 503 HTM</t>
  </si>
  <si>
    <t>104 HTM</t>
  </si>
  <si>
    <t>104, 301, 302, 303, 306 HTM</t>
  </si>
  <si>
    <t>102, 103, 201, 204, 205, 206, 301, 302, 303, 304, 305, 306, 401 HTM</t>
  </si>
  <si>
    <t>102, 103, 201, 206, 304 HTM</t>
  </si>
  <si>
    <t>204, 302, 304,306 HTM</t>
  </si>
  <si>
    <t>302 E4</t>
  </si>
  <si>
    <t>303 HTM</t>
  </si>
  <si>
    <t>304, 306 HTM</t>
  </si>
  <si>
    <t>Bài tập lớn</t>
  </si>
  <si>
    <t>Danh sách gồm 73 học phần ./.</t>
  </si>
  <si>
    <t xml:space="preserve">                 </t>
  </si>
  <si>
    <t>KHÓA QH-2020-E, Bậc đào tạo Đại học</t>
  </si>
  <si>
    <t>Danh sách gồm 44 học phần ./.</t>
  </si>
  <si>
    <t>Hình thức thi</t>
  </si>
  <si>
    <t>702 VU</t>
  </si>
  <si>
    <t>703 VU</t>
  </si>
  <si>
    <t>704 VU</t>
  </si>
  <si>
    <t>705 VU</t>
  </si>
  <si>
    <t>706 VU</t>
  </si>
  <si>
    <t>707 VU</t>
  </si>
  <si>
    <t>801 VU</t>
  </si>
  <si>
    <t>802 VU</t>
  </si>
  <si>
    <t>803 VU</t>
  </si>
  <si>
    <t>804 VU</t>
  </si>
  <si>
    <t>805 VU</t>
  </si>
  <si>
    <t>806 VU</t>
  </si>
  <si>
    <t>807 VU</t>
  </si>
  <si>
    <t>808 VU</t>
  </si>
  <si>
    <t>809 VU</t>
  </si>
  <si>
    <t>810 VU</t>
  </si>
  <si>
    <t>201 HTM</t>
  </si>
  <si>
    <t>x</t>
  </si>
  <si>
    <t>204 HTM</t>
  </si>
  <si>
    <t>205 HTM</t>
  </si>
  <si>
    <t>305 HTM</t>
  </si>
  <si>
    <t>306 HTM</t>
  </si>
  <si>
    <t>401 HTM</t>
  </si>
  <si>
    <t>402 HTM</t>
  </si>
  <si>
    <t>403 HTM</t>
  </si>
  <si>
    <t>404 HTM</t>
  </si>
  <si>
    <t>405 HTM</t>
  </si>
  <si>
    <t>406 HTM</t>
  </si>
  <si>
    <t>502 HTM</t>
  </si>
  <si>
    <t>504 HTM</t>
  </si>
  <si>
    <t>101 CSS</t>
  </si>
  <si>
    <t>102 CSS</t>
  </si>
  <si>
    <t>103 CSS</t>
  </si>
  <si>
    <t>201 CSS</t>
  </si>
  <si>
    <t>202 CSS</t>
  </si>
  <si>
    <t>301 E4</t>
  </si>
  <si>
    <t>305 E4</t>
  </si>
  <si>
    <t>508 E4</t>
  </si>
  <si>
    <t>511 E4</t>
  </si>
  <si>
    <t>BTL</t>
  </si>
  <si>
    <t>KHÓA QH-2021-E, Bậc đào tạo Đại học</t>
  </si>
  <si>
    <t>Chủ nghĩa xã hội khoa học</t>
  </si>
  <si>
    <t>Kinh tế vi mô</t>
  </si>
  <si>
    <t>Kinh tế vi mô **</t>
  </si>
  <si>
    <t>Kinh tế vĩ mô **</t>
  </si>
  <si>
    <t>Nguyên lý kế toán *</t>
  </si>
  <si>
    <t>Nhà nước và pháp luật đại cương</t>
  </si>
  <si>
    <t>Khoa Luật</t>
  </si>
  <si>
    <t>Triết học Mác - Lênin</t>
  </si>
  <si>
    <t>Xác suất thống kê</t>
  </si>
  <si>
    <t>PHI1002</t>
  </si>
  <si>
    <t>INE1050</t>
  </si>
  <si>
    <t>INE1150 **</t>
  </si>
  <si>
    <t>INE1151 **</t>
  </si>
  <si>
    <t>BSA2001-E *</t>
  </si>
  <si>
    <t>THL1057</t>
  </si>
  <si>
    <t>PHI1006</t>
  </si>
  <si>
    <t>MAT1101</t>
  </si>
  <si>
    <t>Số SV</t>
  </si>
  <si>
    <t>Danh sách gồm 19 học phần ./.</t>
  </si>
  <si>
    <t>13/7</t>
  </si>
  <si>
    <t>12/7</t>
  </si>
  <si>
    <t>15/7</t>
  </si>
  <si>
    <t>19/7</t>
  </si>
  <si>
    <t>=</t>
  </si>
  <si>
    <t>Thi theo lịch của ĐHNN-ĐHQGHN, ngày 19/7/2022</t>
  </si>
  <si>
    <t>Thi trực tuyến</t>
  </si>
  <si>
    <t>708 VU</t>
  </si>
  <si>
    <t>709 VU</t>
  </si>
  <si>
    <t>710 VU</t>
  </si>
  <si>
    <t>701 VU</t>
  </si>
  <si>
    <t>1,2</t>
  </si>
  <si>
    <t>14/7</t>
  </si>
  <si>
    <t>20-21/7/2022</t>
  </si>
  <si>
    <t>22/7</t>
  </si>
  <si>
    <t>Phòng Hội đồng</t>
  </si>
  <si>
    <t>Thời gian bắt đầu ca thi: Ca 1 : 7h30', Ca 2: 9h30',  Ca 3: 13h30', Ca 4: 15h30'</t>
  </si>
  <si>
    <t>Thi online trên phần mềm thi trực tuyến, có hướng dẫn cụ thể sau</t>
  </si>
  <si>
    <t xml:space="preserve">Thi theo lịch của TT Khảo thí ĐHQGHN, ngày 20-21/7/2022 (chi tiết theo công văn  294/KT-ĐG&amp;CNKQ ngày 24/5/2022 của TT Khảo thí ĐHQGHN về việc thi kết thúc học phần chung HK II năm học 2021-2022)
</t>
  </si>
  <si>
    <t>(Kèm theo công văn số    1765            /TB-ĐHKT ngày      13     tháng   6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</si>
</sst>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3"/>
      <name val="Arial"/>
      <family val="2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20"/>
      <color indexed="8"/>
      <name val="Times New Roman"/>
      <family val="1"/>
    </font>
    <font>
      <sz val="20"/>
      <color theme="1"/>
      <name val="Calibri"/>
      <family val="2"/>
      <scheme val="minor"/>
    </font>
    <font>
      <sz val="14"/>
      <name val="Times New Roman"/>
      <family val="1"/>
    </font>
    <font>
      <i/>
      <sz val="18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6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8" fillId="2" borderId="0" xfId="0" applyFont="1" applyFill="1"/>
    <xf numFmtId="49" fontId="6" fillId="2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5" fillId="5" borderId="0" xfId="4" applyFont="1" applyFill="1" applyAlignment="1"/>
    <xf numFmtId="0" fontId="2" fillId="0" borderId="0" xfId="4" applyAlignment="1">
      <alignment horizontal="center"/>
    </xf>
    <xf numFmtId="0" fontId="1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/>
    <xf numFmtId="0" fontId="17" fillId="5" borderId="0" xfId="4" applyFont="1" applyFill="1" applyAlignment="1"/>
    <xf numFmtId="0" fontId="18" fillId="0" borderId="0" xfId="4" applyFont="1" applyAlignment="1"/>
    <xf numFmtId="0" fontId="19" fillId="5" borderId="0" xfId="4" applyFont="1" applyFill="1" applyAlignment="1">
      <alignment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21" fillId="6" borderId="1" xfId="4" applyFont="1" applyFill="1" applyBorder="1" applyAlignment="1">
      <alignment horizontal="center" wrapText="1"/>
    </xf>
    <xf numFmtId="0" fontId="21" fillId="0" borderId="0" xfId="4" applyFont="1"/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2" fillId="0" borderId="1" xfId="0" quotePrefix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16" fontId="22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0" fillId="0" borderId="0" xfId="0" applyFill="1"/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16" fontId="22" fillId="0" borderId="0" xfId="0" quotePrefix="1" applyNumberFormat="1" applyFont="1" applyFill="1"/>
    <xf numFmtId="49" fontId="24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/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/>
    </xf>
    <xf numFmtId="0" fontId="0" fillId="3" borderId="0" xfId="0" applyFill="1"/>
    <xf numFmtId="0" fontId="19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8" fillId="0" borderId="0" xfId="4" applyFont="1" applyAlignment="1"/>
    <xf numFmtId="0" fontId="29" fillId="0" borderId="0" xfId="4" applyFont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quotePrefix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/>
    <xf numFmtId="16" fontId="30" fillId="0" borderId="1" xfId="0" quotePrefix="1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5" fillId="5" borderId="0" xfId="5" applyFont="1" applyFill="1" applyAlignment="1"/>
    <xf numFmtId="0" fontId="1" fillId="0" borderId="0" xfId="5" applyAlignment="1">
      <alignment horizontal="center"/>
    </xf>
    <xf numFmtId="0" fontId="16" fillId="0" borderId="0" xfId="5" applyFont="1" applyFill="1" applyAlignment="1">
      <alignment horizontal="center"/>
    </xf>
    <xf numFmtId="0" fontId="1" fillId="0" borderId="0" xfId="5" applyFill="1" applyAlignment="1">
      <alignment horizontal="center"/>
    </xf>
    <xf numFmtId="0" fontId="1" fillId="0" borderId="0" xfId="5"/>
    <xf numFmtId="0" fontId="17" fillId="5" borderId="0" xfId="5" applyFont="1" applyFill="1" applyAlignment="1"/>
    <xf numFmtId="0" fontId="19" fillId="5" borderId="0" xfId="5" applyFont="1" applyFill="1" applyAlignment="1">
      <alignment vertical="center" wrapText="1"/>
    </xf>
    <xf numFmtId="0" fontId="20" fillId="0" borderId="0" xfId="5" applyFont="1"/>
    <xf numFmtId="0" fontId="20" fillId="0" borderId="0" xfId="5" applyFont="1" applyAlignment="1">
      <alignment horizontal="center"/>
    </xf>
    <xf numFmtId="0" fontId="21" fillId="6" borderId="1" xfId="5" applyFont="1" applyFill="1" applyBorder="1" applyAlignment="1">
      <alignment horizontal="center" wrapText="1"/>
    </xf>
    <xf numFmtId="0" fontId="21" fillId="0" borderId="0" xfId="5" applyFont="1"/>
    <xf numFmtId="0" fontId="4" fillId="0" borderId="1" xfId="3" applyBorder="1" applyAlignment="1">
      <alignment horizontal="center"/>
    </xf>
    <xf numFmtId="0" fontId="30" fillId="0" borderId="0" xfId="3" applyFont="1"/>
    <xf numFmtId="0" fontId="4" fillId="0" borderId="1" xfId="3" applyBorder="1"/>
    <xf numFmtId="0" fontId="4" fillId="0" borderId="0" xfId="3"/>
    <xf numFmtId="0" fontId="4" fillId="0" borderId="0" xfId="3" applyAlignment="1">
      <alignment horizontal="center"/>
    </xf>
    <xf numFmtId="0" fontId="30" fillId="0" borderId="0" xfId="3" applyFont="1" applyAlignment="1">
      <alignment horizontal="left" indent="1"/>
    </xf>
    <xf numFmtId="0" fontId="28" fillId="0" borderId="0" xfId="5" applyFont="1" applyAlignment="1"/>
    <xf numFmtId="0" fontId="29" fillId="0" borderId="0" xfId="5" applyFont="1"/>
    <xf numFmtId="0" fontId="30" fillId="3" borderId="1" xfId="0" applyFont="1" applyFill="1" applyBorder="1" applyAlignment="1">
      <alignment horizontal="center" vertical="center" wrapText="1"/>
    </xf>
    <xf numFmtId="49" fontId="30" fillId="3" borderId="1" xfId="0" quotePrefix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30" fillId="5" borderId="0" xfId="4" applyFont="1" applyFill="1" applyAlignment="1"/>
    <xf numFmtId="0" fontId="32" fillId="0" borderId="0" xfId="4" applyFont="1" applyAlignment="1">
      <alignment horizontal="center"/>
    </xf>
    <xf numFmtId="0" fontId="33" fillId="0" borderId="0" xfId="4" applyFont="1" applyFill="1" applyAlignment="1">
      <alignment horizontal="center"/>
    </xf>
    <xf numFmtId="0" fontId="32" fillId="0" borderId="0" xfId="4" applyFont="1" applyFill="1" applyAlignment="1">
      <alignment horizontal="center"/>
    </xf>
    <xf numFmtId="0" fontId="32" fillId="0" borderId="0" xfId="4" applyFont="1"/>
    <xf numFmtId="0" fontId="34" fillId="5" borderId="0" xfId="4" applyFont="1" applyFill="1" applyAlignment="1"/>
    <xf numFmtId="0" fontId="18" fillId="6" borderId="1" xfId="4" applyFont="1" applyFill="1" applyBorder="1" applyAlignment="1">
      <alignment horizontal="center" wrapText="1"/>
    </xf>
    <xf numFmtId="0" fontId="18" fillId="0" borderId="0" xfId="4" applyFont="1" applyBorder="1"/>
    <xf numFmtId="0" fontId="18" fillId="0" borderId="0" xfId="4" applyFont="1"/>
    <xf numFmtId="0" fontId="30" fillId="5" borderId="0" xfId="4" applyFont="1" applyFill="1" applyAlignment="1">
      <alignment horizontal="center"/>
    </xf>
    <xf numFmtId="0" fontId="34" fillId="5" borderId="0" xfId="4" applyFont="1" applyFill="1" applyAlignment="1">
      <alignment horizont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/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4" fillId="0" borderId="1" xfId="3" applyFill="1" applyBorder="1" applyAlignment="1">
      <alignment horizontal="center"/>
    </xf>
    <xf numFmtId="0" fontId="30" fillId="0" borderId="0" xfId="3" applyFont="1" applyFill="1"/>
    <xf numFmtId="0" fontId="4" fillId="0" borderId="1" xfId="3" applyFill="1" applyBorder="1"/>
    <xf numFmtId="0" fontId="4" fillId="0" borderId="0" xfId="3" applyFill="1"/>
    <xf numFmtId="0" fontId="4" fillId="0" borderId="0" xfId="3" applyFill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28" fillId="0" borderId="0" xfId="4" applyFont="1" applyAlignment="1">
      <alignment horizontal="center"/>
    </xf>
    <xf numFmtId="0" fontId="31" fillId="5" borderId="0" xfId="4" applyFont="1" applyFill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8" fillId="0" borderId="0" xfId="5" applyFont="1" applyAlignment="1">
      <alignment horizontal="center"/>
    </xf>
    <xf numFmtId="0" fontId="19" fillId="5" borderId="0" xfId="5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4" applyFont="1" applyAlignment="1">
      <alignment horizontal="center"/>
    </xf>
    <xf numFmtId="0" fontId="19" fillId="5" borderId="0" xfId="4" applyFont="1" applyFill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</cellXfs>
  <cellStyles count="7">
    <cellStyle name="Hyperlink 2" xfId="1"/>
    <cellStyle name="Hyperlink 3" xfId="6"/>
    <cellStyle name="Normal" xfId="0" builtinId="0"/>
    <cellStyle name="Normal 13" xfId="2"/>
    <cellStyle name="Normal 2" xfId="3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20872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EB3671\Desktop\18.5.22%20L&#7883;ch%20thi%20kh&#243;a%20QH-2020-E%20h&#236;nh%20th&#7913;c%20t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ịch thi QH-2020-E Nga"/>
      <sheetName val="Lịch thi QH-2019-E"/>
      <sheetName val="FULL"/>
      <sheetName val="DS lop huy"/>
    </sheetNames>
    <sheetDataSet>
      <sheetData sheetId="0"/>
      <sheetData sheetId="1">
        <row r="7">
          <cell r="B7" t="str">
            <v>Mã HP</v>
          </cell>
          <cell r="C7" t="str">
            <v>Tên học phần</v>
          </cell>
          <cell r="D7" t="str">
            <v>Số TC</v>
          </cell>
          <cell r="E7" t="str">
            <v>Số ĐK</v>
          </cell>
          <cell r="F7" t="str">
            <v>Đơn vị phụ trách</v>
          </cell>
          <cell r="G7" t="str">
            <v>Thời gian thi dự kiến</v>
          </cell>
          <cell r="H7" t="str">
            <v>Hình thức thi dự kiến</v>
          </cell>
          <cell r="I7" t="str">
            <v>Số phòng</v>
          </cell>
          <cell r="J7" t="str">
            <v>Ngày thi</v>
          </cell>
          <cell r="K7" t="str">
            <v>Ca thi</v>
          </cell>
          <cell r="L7" t="str">
            <v>Phòng thi (Khu giảng đường E4, HTM)</v>
          </cell>
          <cell r="M7" t="str">
            <v>Ghi chú</v>
          </cell>
        </row>
        <row r="8">
          <cell r="B8" t="str">
            <v>PEC3027-E</v>
          </cell>
          <cell r="C8" t="str">
            <v>Chính phủ và chính sách công</v>
          </cell>
          <cell r="D8">
            <v>3</v>
          </cell>
          <cell r="E8">
            <v>118</v>
          </cell>
          <cell r="F8" t="str">
            <v>Khoa KTCT</v>
          </cell>
          <cell r="G8">
            <v>90</v>
          </cell>
          <cell r="H8" t="str">
            <v>Thi trực tiếp</v>
          </cell>
          <cell r="I8">
            <v>4</v>
          </cell>
          <cell r="J8" t="str">
            <v>08/06/2022</v>
          </cell>
          <cell r="K8">
            <v>3</v>
          </cell>
          <cell r="L8" t="str">
            <v>102, 104, 301, 302 HTM</v>
          </cell>
        </row>
        <row r="9">
          <cell r="B9" t="str">
            <v>INE3023</v>
          </cell>
          <cell r="C9" t="str">
            <v>Chính sách công</v>
          </cell>
          <cell r="D9">
            <v>3</v>
          </cell>
          <cell r="E9">
            <v>145</v>
          </cell>
          <cell r="F9" t="str">
            <v>Khoa KTPT</v>
          </cell>
          <cell r="G9">
            <v>90</v>
          </cell>
          <cell r="H9" t="str">
            <v>Thi trực tiếp</v>
          </cell>
          <cell r="I9">
            <v>5</v>
          </cell>
          <cell r="J9" t="str">
            <v>12/06/2022</v>
          </cell>
          <cell r="K9">
            <v>2</v>
          </cell>
          <cell r="L9" t="str">
            <v>103, 104, 204, 205, 206 HTM</v>
          </cell>
        </row>
        <row r="10">
          <cell r="B10" t="str">
            <v>INE4002-E *</v>
          </cell>
          <cell r="C10" t="str">
            <v>Đầu tư quốc tế *</v>
          </cell>
          <cell r="D10">
            <v>3</v>
          </cell>
          <cell r="E10">
            <v>223</v>
          </cell>
          <cell r="F10" t="str">
            <v>Khoa KT&amp;KDQT</v>
          </cell>
          <cell r="G10">
            <v>90</v>
          </cell>
          <cell r="H10" t="str">
            <v>Thi trực tiếp</v>
          </cell>
          <cell r="I10">
            <v>7</v>
          </cell>
          <cell r="J10" t="str">
            <v>07/06/2022</v>
          </cell>
          <cell r="K10">
            <v>4</v>
          </cell>
          <cell r="L10" t="str">
            <v>103, 201, 204, 301, 304, 403, 404 HTM</v>
          </cell>
        </row>
        <row r="11">
          <cell r="B11" t="str">
            <v>INE3041</v>
          </cell>
          <cell r="C11" t="str">
            <v>Hạch toán môi trường</v>
          </cell>
          <cell r="D11">
            <v>3</v>
          </cell>
          <cell r="E11">
            <v>63</v>
          </cell>
          <cell r="F11" t="str">
            <v>Khoa KTPT</v>
          </cell>
          <cell r="G11">
            <v>90</v>
          </cell>
          <cell r="H11" t="str">
            <v>Thi trực tiếp</v>
          </cell>
          <cell r="I11">
            <v>2</v>
          </cell>
          <cell r="J11" t="str">
            <v>08/06/2022</v>
          </cell>
          <cell r="K11">
            <v>4</v>
          </cell>
          <cell r="L11" t="str">
            <v>302, 303 HTM</v>
          </cell>
        </row>
        <row r="12">
          <cell r="B12" t="str">
            <v>FIB3009</v>
          </cell>
          <cell r="C12" t="str">
            <v>Hệ thống thông tin kế toán</v>
          </cell>
          <cell r="D12">
            <v>3</v>
          </cell>
          <cell r="E12">
            <v>154</v>
          </cell>
          <cell r="F12" t="str">
            <v>Khoa KTKT</v>
          </cell>
          <cell r="G12">
            <v>90</v>
          </cell>
          <cell r="H12" t="str">
            <v>Thi trực tiếp</v>
          </cell>
          <cell r="I12">
            <v>5</v>
          </cell>
          <cell r="J12" t="str">
            <v>15/06/2022</v>
          </cell>
          <cell r="K12">
            <v>1</v>
          </cell>
          <cell r="L12" t="str">
            <v>301, 302, 303, 403, 404 HTM</v>
          </cell>
        </row>
        <row r="13">
          <cell r="B13" t="str">
            <v>INE3065</v>
          </cell>
          <cell r="C13" t="str">
            <v>Hoạch định chính sách phát triển</v>
          </cell>
          <cell r="D13">
            <v>3</v>
          </cell>
          <cell r="E13">
            <v>160</v>
          </cell>
          <cell r="F13" t="str">
            <v>Khoa KTPT</v>
          </cell>
          <cell r="G13">
            <v>90</v>
          </cell>
          <cell r="H13" t="str">
            <v>Thi trực tiếp</v>
          </cell>
          <cell r="I13">
            <v>5</v>
          </cell>
          <cell r="J13" t="str">
            <v>07/06/2022</v>
          </cell>
          <cell r="K13">
            <v>1</v>
          </cell>
          <cell r="L13" t="str">
            <v>102, 104, 301, 302, 303 HTM</v>
          </cell>
        </row>
        <row r="14">
          <cell r="B14" t="str">
            <v>BSA2019</v>
          </cell>
          <cell r="C14" t="str">
            <v>Kế toán tài chính</v>
          </cell>
          <cell r="D14">
            <v>3</v>
          </cell>
          <cell r="E14">
            <v>93</v>
          </cell>
          <cell r="F14" t="str">
            <v>Khoa KTKT</v>
          </cell>
          <cell r="G14">
            <v>90</v>
          </cell>
          <cell r="H14" t="str">
            <v>Thi trực tiếp</v>
          </cell>
          <cell r="I14">
            <v>3</v>
          </cell>
          <cell r="J14" t="str">
            <v>07/06/2022</v>
          </cell>
          <cell r="K14">
            <v>1</v>
          </cell>
          <cell r="L14" t="str">
            <v>301, 305, 508 E4</v>
          </cell>
        </row>
        <row r="15">
          <cell r="B15" t="str">
            <v>BSA3008</v>
          </cell>
          <cell r="C15" t="str">
            <v>Kế toán thuế</v>
          </cell>
          <cell r="D15">
            <v>3</v>
          </cell>
          <cell r="E15">
            <v>154</v>
          </cell>
          <cell r="F15" t="str">
            <v>Khoa KTKT</v>
          </cell>
          <cell r="G15">
            <v>90</v>
          </cell>
          <cell r="H15" t="str">
            <v>Thi trực tiếp</v>
          </cell>
          <cell r="I15">
            <v>5</v>
          </cell>
          <cell r="J15" t="str">
            <v>11/06/2022</v>
          </cell>
          <cell r="K15">
            <v>1</v>
          </cell>
          <cell r="L15" t="str">
            <v>102, 103, 104, 204, 302 HTM</v>
          </cell>
        </row>
        <row r="16">
          <cell r="B16" t="str">
            <v>PEC1008</v>
          </cell>
          <cell r="C16" t="str">
            <v>Kinh tế chính trị Mác - Lênin</v>
          </cell>
          <cell r="D16">
            <v>2</v>
          </cell>
          <cell r="E16">
            <v>34</v>
          </cell>
          <cell r="F16" t="str">
            <v>Khoa KTCT</v>
          </cell>
          <cell r="G16" t="str">
            <v>TT khảo thí tổ chức thi lịch thi sẽ thông báo sau</v>
          </cell>
        </row>
        <row r="17">
          <cell r="B17" t="str">
            <v>PEC3008-E</v>
          </cell>
          <cell r="C17" t="str">
            <v>Kinh tế chính trị quốc tế</v>
          </cell>
          <cell r="D17">
            <v>3</v>
          </cell>
          <cell r="E17">
            <v>115</v>
          </cell>
          <cell r="F17" t="str">
            <v>Khoa KTCT</v>
          </cell>
          <cell r="G17">
            <v>90</v>
          </cell>
          <cell r="H17" t="str">
            <v>Thi trực tiếp</v>
          </cell>
          <cell r="I17">
            <v>4</v>
          </cell>
          <cell r="J17" t="str">
            <v>07/06/2022</v>
          </cell>
          <cell r="K17">
            <v>3</v>
          </cell>
          <cell r="L17" t="str">
            <v>103, 201, 204, 301 HTM</v>
          </cell>
        </row>
        <row r="18">
          <cell r="B18" t="str">
            <v>PEC3043</v>
          </cell>
          <cell r="C18" t="str">
            <v>Kinh tế chính trị về nền kinh tế khu vực Đông Nam Á</v>
          </cell>
          <cell r="D18">
            <v>3</v>
          </cell>
          <cell r="E18">
            <v>83</v>
          </cell>
          <cell r="F18" t="str">
            <v>Khoa KTCT</v>
          </cell>
          <cell r="G18">
            <v>90</v>
          </cell>
          <cell r="H18" t="str">
            <v>Thi trực tiếp</v>
          </cell>
          <cell r="I18">
            <v>3</v>
          </cell>
          <cell r="J18" t="str">
            <v>07/06/2022</v>
          </cell>
          <cell r="K18">
            <v>2</v>
          </cell>
          <cell r="L18" t="str">
            <v xml:space="preserve">103, 201, 204, </v>
          </cell>
        </row>
        <row r="19">
          <cell r="B19" t="str">
            <v>PEC3041</v>
          </cell>
          <cell r="C19" t="str">
            <v>Kinh tế chính trị về phát triển kinh tế xã hội Nhật Bản</v>
          </cell>
          <cell r="D19">
            <v>3</v>
          </cell>
          <cell r="E19">
            <v>18</v>
          </cell>
          <cell r="F19" t="str">
            <v>Khoa KTCT</v>
          </cell>
          <cell r="G19">
            <v>120</v>
          </cell>
          <cell r="H19" t="str">
            <v>Thi trực tiếp</v>
          </cell>
          <cell r="I19">
            <v>1</v>
          </cell>
          <cell r="J19" t="str">
            <v>08/06/2022</v>
          </cell>
          <cell r="K19">
            <v>4</v>
          </cell>
          <cell r="L19" t="str">
            <v>301 HTM</v>
          </cell>
        </row>
        <row r="20">
          <cell r="B20" t="str">
            <v>PEC3047</v>
          </cell>
          <cell r="C20" t="str">
            <v>Kinh tế học báo chí truyền thông***</v>
          </cell>
          <cell r="D20">
            <v>3</v>
          </cell>
          <cell r="E20">
            <v>156</v>
          </cell>
          <cell r="F20" t="str">
            <v>Khoa KTCT</v>
          </cell>
          <cell r="G20">
            <v>90</v>
          </cell>
          <cell r="H20" t="str">
            <v>Thi trực tiếp</v>
          </cell>
          <cell r="I20">
            <v>5</v>
          </cell>
          <cell r="J20" t="str">
            <v>11/06/2022</v>
          </cell>
          <cell r="K20">
            <v>1</v>
          </cell>
          <cell r="L20" t="str">
            <v>304, 306, 401, 402, 403 HTM</v>
          </cell>
        </row>
        <row r="21">
          <cell r="B21" t="str">
            <v>PEC3026</v>
          </cell>
          <cell r="C21" t="str">
            <v>Kinh tế học về chi phí giao dịch</v>
          </cell>
          <cell r="D21">
            <v>3</v>
          </cell>
          <cell r="E21">
            <v>84</v>
          </cell>
          <cell r="F21" t="str">
            <v>Khoa KTCT</v>
          </cell>
          <cell r="G21">
            <v>120</v>
          </cell>
          <cell r="H21" t="str">
            <v>Thi trực tiếp</v>
          </cell>
          <cell r="I21">
            <v>4</v>
          </cell>
          <cell r="J21" t="str">
            <v>11/06/2022</v>
          </cell>
          <cell r="K21">
            <v>4</v>
          </cell>
          <cell r="L21" t="str">
            <v>102, 103, 104, 204 HTM</v>
          </cell>
        </row>
        <row r="22">
          <cell r="B22" t="str">
            <v>PEC3033</v>
          </cell>
          <cell r="C22" t="str">
            <v>Kinh tế học về những vấn đề xã hội</v>
          </cell>
          <cell r="D22">
            <v>3</v>
          </cell>
          <cell r="E22">
            <v>204</v>
          </cell>
          <cell r="F22" t="str">
            <v>Khoa KTCT</v>
          </cell>
          <cell r="G22">
            <v>120</v>
          </cell>
          <cell r="H22" t="str">
            <v>Thi trực tiếp</v>
          </cell>
          <cell r="I22">
            <v>6</v>
          </cell>
          <cell r="J22" t="str">
            <v>12/06/2022</v>
          </cell>
          <cell r="K22">
            <v>1</v>
          </cell>
          <cell r="L22" t="str">
            <v>102, 103, 104, 204, 205, 206 HTM</v>
          </cell>
        </row>
        <row r="23">
          <cell r="B23" t="str">
            <v>INE1052</v>
          </cell>
          <cell r="C23" t="str">
            <v>Kinh tế lượng</v>
          </cell>
          <cell r="D23">
            <v>3</v>
          </cell>
          <cell r="E23">
            <v>34</v>
          </cell>
          <cell r="F23" t="str">
            <v>Khoa KTPT</v>
          </cell>
          <cell r="G23">
            <v>90</v>
          </cell>
          <cell r="H23" t="str">
            <v>Thi trực tiếp</v>
          </cell>
          <cell r="I23">
            <v>1</v>
          </cell>
          <cell r="J23" t="str">
            <v>12/06/2022</v>
          </cell>
          <cell r="K23">
            <v>2</v>
          </cell>
          <cell r="L23" t="str">
            <v>102 HTM</v>
          </cell>
          <cell r="M23" t="str">
            <v>NHCHT</v>
          </cell>
        </row>
        <row r="24">
          <cell r="B24" t="str">
            <v>INE2014-E</v>
          </cell>
          <cell r="C24" t="str">
            <v>Kinh tế thể chế</v>
          </cell>
          <cell r="D24">
            <v>3</v>
          </cell>
          <cell r="E24">
            <v>120</v>
          </cell>
          <cell r="F24" t="str">
            <v>Khoa KTCT</v>
          </cell>
          <cell r="G24">
            <v>90</v>
          </cell>
          <cell r="H24" t="str">
            <v>Thi trực tiếp</v>
          </cell>
          <cell r="I24">
            <v>4</v>
          </cell>
          <cell r="J24" t="str">
            <v>09/06/2022</v>
          </cell>
          <cell r="K24">
            <v>1</v>
          </cell>
          <cell r="L24" t="str">
            <v>301, 302, 303, 404 HTM</v>
          </cell>
        </row>
        <row r="25">
          <cell r="B25" t="str">
            <v>FIB2001</v>
          </cell>
          <cell r="C25" t="str">
            <v>Kinh tế tiền tệ - ngân hàng</v>
          </cell>
          <cell r="D25">
            <v>3</v>
          </cell>
          <cell r="E25">
            <v>37</v>
          </cell>
          <cell r="F25" t="str">
            <v>Khoa TCNH</v>
          </cell>
          <cell r="G25">
            <v>90</v>
          </cell>
          <cell r="H25" t="str">
            <v>Thi trực tiếp</v>
          </cell>
          <cell r="I25">
            <v>1</v>
          </cell>
          <cell r="J25" t="str">
            <v>11/06/2022</v>
          </cell>
          <cell r="K25">
            <v>1</v>
          </cell>
          <cell r="L25" t="str">
            <v>503 HTM</v>
          </cell>
        </row>
        <row r="26">
          <cell r="B26" t="str">
            <v>INE1051</v>
          </cell>
          <cell r="C26" t="str">
            <v>Kinh tế vĩ mô</v>
          </cell>
          <cell r="D26">
            <v>3</v>
          </cell>
          <cell r="E26">
            <v>32</v>
          </cell>
          <cell r="F26" t="str">
            <v>Khoa KTPT</v>
          </cell>
          <cell r="G26">
            <v>90</v>
          </cell>
          <cell r="H26" t="str">
            <v>Thi trực tiếp</v>
          </cell>
          <cell r="I26">
            <v>1</v>
          </cell>
          <cell r="J26" t="str">
            <v>07/06/2022</v>
          </cell>
          <cell r="K26">
            <v>3</v>
          </cell>
          <cell r="L26" t="str">
            <v>304 HTM</v>
          </cell>
          <cell r="M26" t="str">
            <v>NHCHT</v>
          </cell>
        </row>
        <row r="27">
          <cell r="B27" t="str">
            <v>INE2001</v>
          </cell>
          <cell r="C27" t="str">
            <v>Kinh tế vi mô chuyên sâu</v>
          </cell>
          <cell r="D27">
            <v>3</v>
          </cell>
          <cell r="E27">
            <v>13</v>
          </cell>
          <cell r="F27" t="str">
            <v>Khoa KTPT</v>
          </cell>
          <cell r="G27">
            <v>90</v>
          </cell>
          <cell r="H27" t="str">
            <v>Thi trực tiếp</v>
          </cell>
          <cell r="I27">
            <v>1</v>
          </cell>
          <cell r="J27" t="str">
            <v>11/06/2022</v>
          </cell>
          <cell r="K27">
            <v>3</v>
          </cell>
          <cell r="L27" t="str">
            <v>102 HTM</v>
          </cell>
        </row>
        <row r="28">
          <cell r="B28" t="str">
            <v>INE2002</v>
          </cell>
          <cell r="C28" t="str">
            <v>Kinh tế vĩ mô chuyên sâu</v>
          </cell>
          <cell r="D28">
            <v>3</v>
          </cell>
          <cell r="E28">
            <v>20</v>
          </cell>
          <cell r="F28" t="str">
            <v>Khoa KTPT</v>
          </cell>
          <cell r="G28">
            <v>90</v>
          </cell>
          <cell r="H28" t="str">
            <v>Thi trực tiếp</v>
          </cell>
          <cell r="I28">
            <v>1</v>
          </cell>
          <cell r="J28" t="str">
            <v>11/06/2022</v>
          </cell>
          <cell r="K28">
            <v>4</v>
          </cell>
          <cell r="L28" t="str">
            <v>302 HTM</v>
          </cell>
        </row>
        <row r="29">
          <cell r="B29" t="str">
            <v>HIS1001</v>
          </cell>
          <cell r="C29" t="str">
            <v>Lịch sử Đảng Cộng sản Việt Nam</v>
          </cell>
          <cell r="D29">
            <v>2</v>
          </cell>
          <cell r="E29">
            <v>44</v>
          </cell>
          <cell r="F29" t="str">
            <v>Trường ĐH KHXH&amp;NV</v>
          </cell>
          <cell r="G29">
            <v>90</v>
          </cell>
          <cell r="H29" t="str">
            <v>Thi trực tiếp</v>
          </cell>
          <cell r="I29">
            <v>2</v>
          </cell>
          <cell r="J29" t="str">
            <v>08/06/2022</v>
          </cell>
          <cell r="K29">
            <v>4</v>
          </cell>
          <cell r="L29" t="str">
            <v>102, 104 HTM</v>
          </cell>
        </row>
        <row r="30">
          <cell r="B30" t="str">
            <v>INE3035</v>
          </cell>
          <cell r="C30" t="str">
            <v>Lựa chọn công cộng</v>
          </cell>
          <cell r="D30">
            <v>3</v>
          </cell>
          <cell r="E30">
            <v>200</v>
          </cell>
          <cell r="F30" t="str">
            <v>Khoa KTPT</v>
          </cell>
          <cell r="G30">
            <v>90</v>
          </cell>
          <cell r="H30" t="str">
            <v>Thi trực tiếp</v>
          </cell>
          <cell r="I30">
            <v>7</v>
          </cell>
          <cell r="J30" t="str">
            <v>11/06/2022</v>
          </cell>
          <cell r="K30">
            <v>2</v>
          </cell>
          <cell r="L30" t="str">
            <v>102, 103, 104, 204, 302, 304, 306 HTM</v>
          </cell>
        </row>
        <row r="31">
          <cell r="B31" t="str">
            <v>BSA3114</v>
          </cell>
          <cell r="C31" t="str">
            <v>Marketing dịch vụ</v>
          </cell>
          <cell r="D31">
            <v>3</v>
          </cell>
          <cell r="E31">
            <v>140</v>
          </cell>
          <cell r="F31" t="str">
            <v>Viện QTKD</v>
          </cell>
          <cell r="G31">
            <v>90</v>
          </cell>
          <cell r="H31" t="str">
            <v>Thi trực tiếp</v>
          </cell>
          <cell r="I31">
            <v>4</v>
          </cell>
          <cell r="J31" t="str">
            <v>11/06/2022</v>
          </cell>
          <cell r="K31">
            <v>2</v>
          </cell>
          <cell r="L31" t="str">
            <v>401, 402, 403, 503 HTM</v>
          </cell>
        </row>
        <row r="32">
          <cell r="B32" t="str">
            <v>BSA3115</v>
          </cell>
          <cell r="C32" t="str">
            <v>Marketing điện tử</v>
          </cell>
          <cell r="D32">
            <v>3</v>
          </cell>
          <cell r="E32">
            <v>120</v>
          </cell>
          <cell r="F32" t="str">
            <v>Viện QTKD</v>
          </cell>
          <cell r="G32">
            <v>90</v>
          </cell>
          <cell r="H32" t="str">
            <v>Thi trực tiếp</v>
          </cell>
          <cell r="I32">
            <v>4</v>
          </cell>
          <cell r="J32" t="str">
            <v>09/06/2022</v>
          </cell>
          <cell r="K32">
            <v>2</v>
          </cell>
          <cell r="L32" t="str">
            <v>301, 302, 303, 404 HTM</v>
          </cell>
        </row>
        <row r="33">
          <cell r="B33" t="str">
            <v>PEC3031</v>
          </cell>
          <cell r="C33" t="str">
            <v>Mô hình nhà nước phúc lợi</v>
          </cell>
          <cell r="D33">
            <v>3</v>
          </cell>
          <cell r="E33">
            <v>82</v>
          </cell>
          <cell r="F33" t="str">
            <v>Khoa KTCT</v>
          </cell>
          <cell r="G33">
            <v>90</v>
          </cell>
          <cell r="H33" t="str">
            <v>Thi trực tiếp</v>
          </cell>
          <cell r="I33">
            <v>3</v>
          </cell>
          <cell r="J33" t="str">
            <v>09/06/2022</v>
          </cell>
          <cell r="K33">
            <v>4</v>
          </cell>
          <cell r="L33" t="str">
            <v>102, 103, 201 HTM</v>
          </cell>
        </row>
        <row r="34">
          <cell r="B34" t="str">
            <v>BSA2103</v>
          </cell>
          <cell r="C34" t="str">
            <v>Nguyên lý quản trị kinh doanh</v>
          </cell>
          <cell r="D34">
            <v>3</v>
          </cell>
          <cell r="E34">
            <v>35</v>
          </cell>
          <cell r="F34" t="str">
            <v>Viện QTKD</v>
          </cell>
          <cell r="G34">
            <v>90</v>
          </cell>
          <cell r="H34" t="str">
            <v>Thi trực tiếp</v>
          </cell>
          <cell r="I34">
            <v>1</v>
          </cell>
          <cell r="J34" t="str">
            <v>15/06/2022</v>
          </cell>
          <cell r="K34">
            <v>2</v>
          </cell>
          <cell r="L34" t="str">
            <v>102 HTM</v>
          </cell>
        </row>
        <row r="35">
          <cell r="B35" t="str">
            <v>FDE3003</v>
          </cell>
          <cell r="C35" t="str">
            <v>Nhập môn kinh tế học về Biến đổi khí hậu</v>
          </cell>
          <cell r="D35">
            <v>3</v>
          </cell>
          <cell r="E35">
            <v>26</v>
          </cell>
          <cell r="F35" t="str">
            <v>Khoa KTPT</v>
          </cell>
          <cell r="G35">
            <v>90</v>
          </cell>
          <cell r="H35" t="str">
            <v>Thi trực tiếp</v>
          </cell>
          <cell r="I35">
            <v>1</v>
          </cell>
          <cell r="J35" t="str">
            <v>11/06/2022</v>
          </cell>
          <cell r="K35">
            <v>3</v>
          </cell>
          <cell r="L35" t="str">
            <v>103 HTM</v>
          </cell>
        </row>
        <row r="36">
          <cell r="B36" t="str">
            <v>PEC3034</v>
          </cell>
          <cell r="C36" t="str">
            <v>Nông nghiệp, nông dân và nông thôn</v>
          </cell>
          <cell r="D36">
            <v>3</v>
          </cell>
          <cell r="E36">
            <v>84</v>
          </cell>
          <cell r="F36" t="str">
            <v>Khoa KTCT</v>
          </cell>
          <cell r="G36">
            <v>90</v>
          </cell>
          <cell r="H36" t="str">
            <v>Thi trực tiếp</v>
          </cell>
          <cell r="I36">
            <v>3</v>
          </cell>
          <cell r="J36" t="str">
            <v>15/06/2022</v>
          </cell>
          <cell r="K36">
            <v>3</v>
          </cell>
          <cell r="L36" t="str">
            <v>301, 302, 303 HTM</v>
          </cell>
        </row>
        <row r="37">
          <cell r="B37" t="str">
            <v>INE2018</v>
          </cell>
          <cell r="C37" t="str">
            <v>Phân tích chi phí và lợi ích</v>
          </cell>
          <cell r="D37">
            <v>3</v>
          </cell>
          <cell r="E37">
            <v>20</v>
          </cell>
          <cell r="F37" t="str">
            <v>Khoa KTPT</v>
          </cell>
          <cell r="G37">
            <v>90</v>
          </cell>
          <cell r="H37" t="str">
            <v>Thi trực tiếp</v>
          </cell>
          <cell r="I37">
            <v>1</v>
          </cell>
          <cell r="J37" t="str">
            <v>09/06/2022</v>
          </cell>
          <cell r="K37">
            <v>4</v>
          </cell>
          <cell r="L37" t="str">
            <v>206 HTM</v>
          </cell>
        </row>
        <row r="38">
          <cell r="B38" t="str">
            <v>INE3034</v>
          </cell>
          <cell r="C38" t="str">
            <v>Phân tích chi tiêu công</v>
          </cell>
          <cell r="D38">
            <v>3</v>
          </cell>
          <cell r="E38">
            <v>160</v>
          </cell>
          <cell r="F38" t="str">
            <v>Khoa KTPT</v>
          </cell>
          <cell r="G38">
            <v>90</v>
          </cell>
          <cell r="H38" t="str">
            <v>Thi trực tiếp</v>
          </cell>
          <cell r="I38">
            <v>5</v>
          </cell>
          <cell r="J38" t="str">
            <v>15/06/2022</v>
          </cell>
          <cell r="K38">
            <v>2</v>
          </cell>
          <cell r="L38" t="str">
            <v>301, 302, 303, 403, 404 HTM</v>
          </cell>
        </row>
        <row r="39">
          <cell r="B39" t="str">
            <v>PEC3037</v>
          </cell>
          <cell r="C39" t="str">
            <v>Phân tích chính sách kinh tế - xã hội</v>
          </cell>
          <cell r="D39">
            <v>3</v>
          </cell>
          <cell r="E39">
            <v>40</v>
          </cell>
          <cell r="F39" t="str">
            <v>Khoa KTCT</v>
          </cell>
          <cell r="G39">
            <v>120</v>
          </cell>
          <cell r="H39" t="str">
            <v>Thi trực tiếp</v>
          </cell>
          <cell r="I39">
            <v>1</v>
          </cell>
          <cell r="J39" t="str">
            <v>15/06/2022</v>
          </cell>
          <cell r="K39">
            <v>2</v>
          </cell>
          <cell r="L39" t="str">
            <v>503 HTM</v>
          </cell>
        </row>
        <row r="40">
          <cell r="B40" t="str">
            <v>FDE3002</v>
          </cell>
          <cell r="C40" t="str">
            <v>Phân tích năng suất hiệu quả</v>
          </cell>
          <cell r="D40">
            <v>3</v>
          </cell>
          <cell r="E40">
            <v>181</v>
          </cell>
          <cell r="F40" t="str">
            <v>Khoa KTPT</v>
          </cell>
          <cell r="G40">
            <v>90</v>
          </cell>
          <cell r="H40" t="str">
            <v>Thi trực tiếp</v>
          </cell>
          <cell r="I40">
            <v>6</v>
          </cell>
          <cell r="J40" t="str">
            <v>08/06/2022</v>
          </cell>
          <cell r="K40">
            <v>2</v>
          </cell>
          <cell r="L40" t="str">
            <v>102, 301, 302, 303, 403, 404 HTM</v>
          </cell>
        </row>
        <row r="41">
          <cell r="B41" t="str">
            <v>FIB2012</v>
          </cell>
          <cell r="C41" t="str">
            <v>Pháp luật tài chính ngân hàng</v>
          </cell>
          <cell r="D41">
            <v>3</v>
          </cell>
          <cell r="E41">
            <v>20</v>
          </cell>
          <cell r="F41" t="str">
            <v>Khoa TCNH</v>
          </cell>
          <cell r="G41">
            <v>90</v>
          </cell>
          <cell r="H41" t="str">
            <v>Thi trực tiếp</v>
          </cell>
          <cell r="I41">
            <v>1</v>
          </cell>
          <cell r="J41" t="str">
            <v>09/06/2022</v>
          </cell>
          <cell r="K41">
            <v>4</v>
          </cell>
          <cell r="L41" t="str">
            <v>304 HTM</v>
          </cell>
        </row>
        <row r="42">
          <cell r="B42" t="str">
            <v>INE3039</v>
          </cell>
          <cell r="C42" t="str">
            <v>Quản lý dự án phát triển</v>
          </cell>
          <cell r="D42">
            <v>3</v>
          </cell>
          <cell r="E42">
            <v>62</v>
          </cell>
          <cell r="F42" t="str">
            <v>Khoa KTPT</v>
          </cell>
          <cell r="G42">
            <v>90</v>
          </cell>
          <cell r="H42" t="str">
            <v>Thi trực tiếp</v>
          </cell>
          <cell r="I42">
            <v>2</v>
          </cell>
          <cell r="J42" t="str">
            <v>15/06/2022</v>
          </cell>
          <cell r="K42">
            <v>1</v>
          </cell>
          <cell r="L42" t="str">
            <v>102, 503 HTM</v>
          </cell>
        </row>
        <row r="43">
          <cell r="B43" t="str">
            <v>INE3040</v>
          </cell>
          <cell r="C43" t="str">
            <v>Quản lý môi trường</v>
          </cell>
          <cell r="D43">
            <v>3</v>
          </cell>
          <cell r="E43">
            <v>24</v>
          </cell>
          <cell r="F43" t="str">
            <v>Khoa KTPT</v>
          </cell>
          <cell r="G43">
            <v>90</v>
          </cell>
          <cell r="H43" t="str">
            <v>Thi trực tiếp</v>
          </cell>
          <cell r="I43">
            <v>1</v>
          </cell>
          <cell r="J43" t="str">
            <v>14/06/2022</v>
          </cell>
          <cell r="K43">
            <v>4</v>
          </cell>
          <cell r="L43" t="str">
            <v>103 HTM</v>
          </cell>
        </row>
        <row r="44">
          <cell r="B44" t="str">
            <v>PEC2002</v>
          </cell>
          <cell r="C44" t="str">
            <v>Quản lý nhà nước về kinh tế</v>
          </cell>
          <cell r="D44">
            <v>3</v>
          </cell>
          <cell r="E44">
            <v>88</v>
          </cell>
          <cell r="F44" t="str">
            <v>Khoa KTCT</v>
          </cell>
          <cell r="G44">
            <v>120</v>
          </cell>
          <cell r="H44" t="str">
            <v>Thi trực tiếp</v>
          </cell>
          <cell r="I44">
            <v>3</v>
          </cell>
          <cell r="J44" t="str">
            <v>15/06/2022</v>
          </cell>
          <cell r="K44">
            <v>4</v>
          </cell>
          <cell r="L44" t="str">
            <v>301, 302, 303 HTM</v>
          </cell>
        </row>
        <row r="45">
          <cell r="B45" t="str">
            <v>PEC3046</v>
          </cell>
          <cell r="C45" t="str">
            <v>Quản lý Thị trường Khoa học - Công nghệ</v>
          </cell>
          <cell r="D45">
            <v>3</v>
          </cell>
          <cell r="E45">
            <v>122</v>
          </cell>
          <cell r="F45" t="str">
            <v>Khoa KTCT</v>
          </cell>
          <cell r="G45">
            <v>90</v>
          </cell>
          <cell r="H45" t="str">
            <v>Thi trực tiếp</v>
          </cell>
          <cell r="I45">
            <v>5</v>
          </cell>
          <cell r="J45" t="str">
            <v>14/06/2022</v>
          </cell>
          <cell r="K45">
            <v>3</v>
          </cell>
          <cell r="L45" t="str">
            <v>103, 201, 204, 301, 304 HTM</v>
          </cell>
        </row>
        <row r="46">
          <cell r="B46" t="str">
            <v>PEC3045</v>
          </cell>
          <cell r="C46" t="str">
            <v>Quản lý và Phát triển Cộng đồng</v>
          </cell>
          <cell r="D46">
            <v>3</v>
          </cell>
          <cell r="E46">
            <v>117</v>
          </cell>
          <cell r="F46" t="str">
            <v>Khoa KTCT</v>
          </cell>
          <cell r="G46">
            <v>90</v>
          </cell>
          <cell r="H46" t="str">
            <v>Thi trực tiếp</v>
          </cell>
          <cell r="I46">
            <v>4</v>
          </cell>
          <cell r="J46" t="str">
            <v>14/06/2022</v>
          </cell>
          <cell r="K46">
            <v>4</v>
          </cell>
          <cell r="L46" t="str">
            <v>201, 204, 301, 304 HTM</v>
          </cell>
        </row>
        <row r="47">
          <cell r="B47" t="str">
            <v>BSA2005-E*</v>
          </cell>
          <cell r="C47" t="str">
            <v>Quản trị chiến lược*</v>
          </cell>
          <cell r="D47">
            <v>3</v>
          </cell>
          <cell r="E47">
            <v>186</v>
          </cell>
          <cell r="F47" t="str">
            <v>Viện QTKD</v>
          </cell>
          <cell r="G47">
            <v>90</v>
          </cell>
          <cell r="H47" t="str">
            <v>Thi trực tiếp</v>
          </cell>
          <cell r="I47">
            <v>6</v>
          </cell>
          <cell r="J47" t="str">
            <v>14/06/2022</v>
          </cell>
          <cell r="K47">
            <v>1</v>
          </cell>
          <cell r="L47" t="str">
            <v>102, 104, 301, 302, 303, 306 HTM</v>
          </cell>
        </row>
        <row r="48">
          <cell r="B48" t="str">
            <v>FIB2005-E</v>
          </cell>
          <cell r="C48" t="str">
            <v>Quản trị ngân hàng thương mại</v>
          </cell>
          <cell r="D48">
            <v>3</v>
          </cell>
          <cell r="E48">
            <v>159</v>
          </cell>
          <cell r="F48" t="str">
            <v>Khoa TCNH</v>
          </cell>
          <cell r="G48">
            <v>90</v>
          </cell>
          <cell r="H48" t="str">
            <v>Thi trực tiếp</v>
          </cell>
          <cell r="I48">
            <v>5</v>
          </cell>
          <cell r="J48" t="str">
            <v>07/06/2022</v>
          </cell>
          <cell r="K48">
            <v>2</v>
          </cell>
          <cell r="L48" t="str">
            <v>102, 104, 301, 302, 303 HTM</v>
          </cell>
        </row>
        <row r="49">
          <cell r="B49" t="str">
            <v>BSA2006</v>
          </cell>
          <cell r="C49" t="str">
            <v>Quản trị nguồn nhân lực</v>
          </cell>
          <cell r="D49">
            <v>3</v>
          </cell>
          <cell r="E49">
            <v>42</v>
          </cell>
          <cell r="F49" t="str">
            <v>Viện QTKD</v>
          </cell>
          <cell r="G49">
            <v>90</v>
          </cell>
          <cell r="H49" t="str">
            <v>Thi trực tiếp</v>
          </cell>
          <cell r="I49">
            <v>2</v>
          </cell>
          <cell r="J49" t="str">
            <v>08/06/2022</v>
          </cell>
          <cell r="K49">
            <v>1</v>
          </cell>
          <cell r="L49" t="str">
            <v>406, 503 HTM</v>
          </cell>
        </row>
        <row r="50">
          <cell r="B50" t="str">
            <v>BSA2006-E *</v>
          </cell>
          <cell r="C50" t="str">
            <v>Quản trị nguồn nhân lực *</v>
          </cell>
          <cell r="D50">
            <v>3</v>
          </cell>
          <cell r="E50">
            <v>189</v>
          </cell>
          <cell r="F50" t="str">
            <v>Viện QTKD</v>
          </cell>
          <cell r="G50">
            <v>90</v>
          </cell>
          <cell r="H50" t="str">
            <v>Thi trực tiếp</v>
          </cell>
          <cell r="I50">
            <v>6</v>
          </cell>
          <cell r="J50" t="str">
            <v>08/06/2022</v>
          </cell>
          <cell r="K50">
            <v>1</v>
          </cell>
          <cell r="L50" t="str">
            <v>102, 301, 302, 303, 403, 404 HTM</v>
          </cell>
          <cell r="N50">
            <v>27</v>
          </cell>
        </row>
        <row r="51">
          <cell r="B51" t="str">
            <v>FIB2036</v>
          </cell>
          <cell r="C51" t="str">
            <v>Quản trị rủi ro ***</v>
          </cell>
          <cell r="D51">
            <v>3</v>
          </cell>
          <cell r="E51">
            <v>29</v>
          </cell>
          <cell r="F51" t="str">
            <v>Khoa TCNH</v>
          </cell>
          <cell r="G51">
            <v>90</v>
          </cell>
          <cell r="H51" t="str">
            <v>Thi trực tiếp</v>
          </cell>
          <cell r="I51">
            <v>1</v>
          </cell>
          <cell r="J51" t="str">
            <v>11/06/2022</v>
          </cell>
          <cell r="K51">
            <v>3</v>
          </cell>
          <cell r="L51" t="str">
            <v>104 HTM</v>
          </cell>
        </row>
        <row r="52">
          <cell r="B52" t="str">
            <v>INE2016</v>
          </cell>
          <cell r="C52" t="str">
            <v>Tài chính cho phát triển</v>
          </cell>
          <cell r="D52">
            <v>3</v>
          </cell>
          <cell r="E52">
            <v>157</v>
          </cell>
          <cell r="F52" t="str">
            <v>Khoa KTPT</v>
          </cell>
          <cell r="G52">
            <v>90</v>
          </cell>
          <cell r="H52" t="str">
            <v>Thi trực tiếp</v>
          </cell>
          <cell r="I52">
            <v>5</v>
          </cell>
          <cell r="J52" t="str">
            <v>14/06/2022</v>
          </cell>
          <cell r="K52">
            <v>2</v>
          </cell>
          <cell r="L52" t="str">
            <v>104, 301, 302, 303, 306 HTM</v>
          </cell>
        </row>
        <row r="53">
          <cell r="B53" t="str">
            <v>INE3003</v>
          </cell>
          <cell r="C53" t="str">
            <v>Tài chính quốc tế</v>
          </cell>
          <cell r="D53">
            <v>3</v>
          </cell>
          <cell r="E53">
            <v>36</v>
          </cell>
          <cell r="F53" t="str">
            <v>Khoa KT&amp;KDQT</v>
          </cell>
          <cell r="G53">
            <v>90</v>
          </cell>
          <cell r="H53" t="str">
            <v>Thi trực tiếp</v>
          </cell>
          <cell r="I53">
            <v>1</v>
          </cell>
          <cell r="J53" t="str">
            <v>12/06/2022</v>
          </cell>
          <cell r="K53">
            <v>3</v>
          </cell>
          <cell r="L53" t="str">
            <v>104 HTM</v>
          </cell>
        </row>
        <row r="54">
          <cell r="B54" t="str">
            <v>INE3003-E</v>
          </cell>
          <cell r="C54" t="str">
            <v>Tài chính quốc tế</v>
          </cell>
          <cell r="D54">
            <v>3</v>
          </cell>
          <cell r="E54">
            <v>425</v>
          </cell>
          <cell r="F54" t="str">
            <v>Khoa KT&amp;KDQT</v>
          </cell>
          <cell r="G54">
            <v>90</v>
          </cell>
          <cell r="H54" t="str">
            <v>Thi trực tiếp</v>
          </cell>
          <cell r="I54">
            <v>13</v>
          </cell>
          <cell r="J54" t="str">
            <v>12/06/2022</v>
          </cell>
          <cell r="K54">
            <v>3</v>
          </cell>
          <cell r="L54" t="str">
            <v>102, 103, 201, 204, 205, 206, 301, 302, 303, 304, 305, 306, 401 HTM</v>
          </cell>
        </row>
        <row r="55">
          <cell r="B55" t="str">
            <v>FAA4006-E</v>
          </cell>
          <cell r="C55" t="str">
            <v>Tài chính và kế toán trong kinh doanh***</v>
          </cell>
          <cell r="D55">
            <v>4</v>
          </cell>
          <cell r="E55">
            <v>155</v>
          </cell>
          <cell r="F55" t="str">
            <v>Khoa KTKT</v>
          </cell>
          <cell r="G55">
            <v>90</v>
          </cell>
          <cell r="H55" t="str">
            <v>Thi trực tiếp</v>
          </cell>
          <cell r="I55">
            <v>5</v>
          </cell>
          <cell r="J55" t="str">
            <v>09/06/2022</v>
          </cell>
          <cell r="K55">
            <v>3</v>
          </cell>
          <cell r="L55" t="str">
            <v>102, 103, 201, 206, 304 HTM</v>
          </cell>
        </row>
        <row r="56">
          <cell r="B56" t="str">
            <v>INE3001-E *</v>
          </cell>
          <cell r="C56" t="str">
            <v>Thương mại quốc tế *</v>
          </cell>
          <cell r="D56">
            <v>3</v>
          </cell>
          <cell r="E56">
            <v>132</v>
          </cell>
          <cell r="F56" t="str">
            <v>Khoa KT&amp;KDQT</v>
          </cell>
          <cell r="G56">
            <v>90</v>
          </cell>
          <cell r="H56" t="str">
            <v>Thi trực tiếp</v>
          </cell>
          <cell r="I56">
            <v>4</v>
          </cell>
          <cell r="J56" t="str">
            <v>11/06/2022</v>
          </cell>
          <cell r="K56">
            <v>3</v>
          </cell>
          <cell r="L56" t="str">
            <v>204, 302, 304,306 HTM</v>
          </cell>
        </row>
        <row r="57">
          <cell r="B57" t="str">
            <v>INT1004</v>
          </cell>
          <cell r="C57" t="str">
            <v>Tin học cơ sở 2</v>
          </cell>
          <cell r="D57">
            <v>3</v>
          </cell>
          <cell r="E57">
            <v>34</v>
          </cell>
          <cell r="F57" t="str">
            <v>Trường ĐH CN</v>
          </cell>
          <cell r="G57">
            <v>60</v>
          </cell>
          <cell r="H57" t="str">
            <v>Thi trực tiếp</v>
          </cell>
          <cell r="I57">
            <v>1</v>
          </cell>
          <cell r="J57" t="str">
            <v>07/06/2022</v>
          </cell>
          <cell r="K57">
            <v>1</v>
          </cell>
          <cell r="L57" t="str">
            <v>302 E4</v>
          </cell>
        </row>
        <row r="58">
          <cell r="B58" t="str">
            <v>MAT1092</v>
          </cell>
          <cell r="C58" t="str">
            <v>Toán cao cấp</v>
          </cell>
          <cell r="D58">
            <v>4</v>
          </cell>
          <cell r="E58">
            <v>35</v>
          </cell>
          <cell r="F58" t="str">
            <v>Khoa KTPT</v>
          </cell>
          <cell r="G58">
            <v>120</v>
          </cell>
          <cell r="H58" t="str">
            <v>Thi trực tiếp</v>
          </cell>
          <cell r="I58">
            <v>1</v>
          </cell>
          <cell r="J58" t="str">
            <v>14/06/2022</v>
          </cell>
          <cell r="K58">
            <v>2</v>
          </cell>
          <cell r="L58" t="str">
            <v>102 HTM</v>
          </cell>
        </row>
        <row r="59">
          <cell r="B59" t="str">
            <v>MAT1005</v>
          </cell>
          <cell r="C59" t="str">
            <v>Toán kinh tế</v>
          </cell>
          <cell r="D59">
            <v>3</v>
          </cell>
          <cell r="E59">
            <v>69</v>
          </cell>
          <cell r="F59" t="str">
            <v>Khoa KTPT</v>
          </cell>
          <cell r="G59">
            <v>90</v>
          </cell>
          <cell r="H59" t="str">
            <v>Thi trực tiếp</v>
          </cell>
          <cell r="I59">
            <v>2</v>
          </cell>
          <cell r="J59" t="str">
            <v>08/06/2022</v>
          </cell>
          <cell r="K59">
            <v>2</v>
          </cell>
          <cell r="L59" t="str">
            <v>406, 503 HTM</v>
          </cell>
        </row>
        <row r="60">
          <cell r="B60" t="str">
            <v>POL1001</v>
          </cell>
          <cell r="C60" t="str">
            <v>Tư tưởng Hồ Chí Minh</v>
          </cell>
          <cell r="D60">
            <v>2</v>
          </cell>
          <cell r="E60">
            <v>34</v>
          </cell>
          <cell r="F60" t="str">
            <v>Trường ĐH KHXH&amp;NV</v>
          </cell>
          <cell r="G60">
            <v>90</v>
          </cell>
          <cell r="H60" t="str">
            <v>Thi trực tiếp</v>
          </cell>
          <cell r="I60">
            <v>1</v>
          </cell>
          <cell r="J60" t="str">
            <v>08/06/2022</v>
          </cell>
          <cell r="K60">
            <v>3</v>
          </cell>
          <cell r="L60" t="str">
            <v>303 HTM</v>
          </cell>
        </row>
        <row r="61">
          <cell r="B61" t="str">
            <v>INE3105</v>
          </cell>
          <cell r="C61" t="str">
            <v>Vận tải và bảo hiểm trong ngoại thương</v>
          </cell>
          <cell r="D61">
            <v>3</v>
          </cell>
          <cell r="E61">
            <v>40</v>
          </cell>
          <cell r="F61" t="str">
            <v>Khoa KT&amp;KDQT</v>
          </cell>
          <cell r="G61">
            <v>90</v>
          </cell>
          <cell r="H61" t="str">
            <v>Thi trực tiếp</v>
          </cell>
          <cell r="I61">
            <v>2</v>
          </cell>
          <cell r="J61" t="str">
            <v>11/06/2022</v>
          </cell>
          <cell r="K61">
            <v>4</v>
          </cell>
          <cell r="L61" t="str">
            <v>304, 306 HTM</v>
          </cell>
        </row>
        <row r="62">
          <cell r="B62" t="str">
            <v>FIB3010</v>
          </cell>
          <cell r="C62" t="str">
            <v>Định giá doanh nghiệp</v>
          </cell>
          <cell r="D62">
            <v>3</v>
          </cell>
          <cell r="E62">
            <v>152</v>
          </cell>
          <cell r="F62" t="str">
            <v>Khoa TCNH</v>
          </cell>
          <cell r="H62" t="str">
            <v>Bài tập lớn</v>
          </cell>
        </row>
        <row r="63">
          <cell r="B63" t="str">
            <v>FAA4008</v>
          </cell>
          <cell r="C63" t="str">
            <v>Kế toán các ngành đặc thù***</v>
          </cell>
          <cell r="D63">
            <v>3</v>
          </cell>
          <cell r="E63">
            <v>140</v>
          </cell>
          <cell r="F63" t="str">
            <v>Khoa KTKT</v>
          </cell>
          <cell r="H63" t="str">
            <v>Bài tập lớn</v>
          </cell>
        </row>
        <row r="64">
          <cell r="B64" t="str">
            <v>BSA3031-E *</v>
          </cell>
          <cell r="C64" t="str">
            <v>Khởi sự và tạo lập doanh nghiệp</v>
          </cell>
          <cell r="D64">
            <v>3</v>
          </cell>
          <cell r="E64">
            <v>30</v>
          </cell>
          <cell r="F64" t="str">
            <v>Viện QTKD</v>
          </cell>
          <cell r="H64" t="str">
            <v>Bài tập lớn</v>
          </cell>
        </row>
        <row r="65">
          <cell r="B65" t="str">
            <v>INE3056</v>
          </cell>
          <cell r="C65" t="str">
            <v>Logistic</v>
          </cell>
          <cell r="D65">
            <v>3</v>
          </cell>
          <cell r="E65">
            <v>267</v>
          </cell>
          <cell r="F65" t="str">
            <v>Khoa KT&amp;KDQT</v>
          </cell>
          <cell r="H65" t="str">
            <v>Bài tập lớn</v>
          </cell>
        </row>
        <row r="66">
          <cell r="B66" t="str">
            <v>BSA3001</v>
          </cell>
          <cell r="C66" t="str">
            <v>Marketing quốc tế</v>
          </cell>
          <cell r="D66">
            <v>3</v>
          </cell>
          <cell r="E66">
            <v>31</v>
          </cell>
          <cell r="F66" t="str">
            <v>Viện QTKD</v>
          </cell>
          <cell r="H66" t="str">
            <v>Bài tập lớn</v>
          </cell>
        </row>
        <row r="67">
          <cell r="B67" t="str">
            <v>FIB3015</v>
          </cell>
          <cell r="C67" t="str">
            <v>Phân tích tài chính</v>
          </cell>
          <cell r="D67">
            <v>3</v>
          </cell>
          <cell r="E67">
            <v>40</v>
          </cell>
          <cell r="F67" t="str">
            <v>Khoa TCNH</v>
          </cell>
          <cell r="H67" t="str">
            <v>Bài tập lớn</v>
          </cell>
        </row>
        <row r="68">
          <cell r="B68" t="str">
            <v>FIB3049</v>
          </cell>
          <cell r="C68" t="str">
            <v>Phương pháp định lượng ứng dụng trong tài chính</v>
          </cell>
          <cell r="D68">
            <v>3</v>
          </cell>
          <cell r="E68">
            <v>113</v>
          </cell>
          <cell r="F68" t="str">
            <v>Khoa TCNH</v>
          </cell>
          <cell r="H68" t="str">
            <v>Bài tập lớn</v>
          </cell>
        </row>
        <row r="69">
          <cell r="B69" t="str">
            <v>BSA3070</v>
          </cell>
          <cell r="C69" t="str">
            <v>Quản trị công nghệ***</v>
          </cell>
          <cell r="D69">
            <v>3</v>
          </cell>
          <cell r="E69">
            <v>126</v>
          </cell>
          <cell r="F69" t="str">
            <v>Viện QTKD</v>
          </cell>
          <cell r="H69" t="str">
            <v>Bài tập lớn</v>
          </cell>
        </row>
        <row r="70">
          <cell r="B70" t="str">
            <v>BSA4024</v>
          </cell>
          <cell r="C70" t="str">
            <v>Quản trị công ty</v>
          </cell>
          <cell r="D70">
            <v>3</v>
          </cell>
          <cell r="E70">
            <v>36</v>
          </cell>
          <cell r="F70" t="str">
            <v>Viện QTKD</v>
          </cell>
          <cell r="H70" t="str">
            <v>Bài tập lớn</v>
          </cell>
        </row>
        <row r="71">
          <cell r="B71" t="str">
            <v>INE3223-E *</v>
          </cell>
          <cell r="C71" t="str">
            <v>Quản trị quốc tế, quản trị đa văn hóa và xuyên quốc gia *</v>
          </cell>
          <cell r="D71">
            <v>3</v>
          </cell>
          <cell r="E71">
            <v>252</v>
          </cell>
          <cell r="F71" t="str">
            <v>Khoa KT&amp;KDQT</v>
          </cell>
          <cell r="H71" t="str">
            <v>Bài tập lớn</v>
          </cell>
        </row>
        <row r="72">
          <cell r="B72" t="str">
            <v>BSA3068</v>
          </cell>
          <cell r="C72" t="str">
            <v>Quản trị rủi ro***</v>
          </cell>
          <cell r="D72">
            <v>3</v>
          </cell>
          <cell r="E72">
            <v>187</v>
          </cell>
          <cell r="F72" t="str">
            <v>Viện QTKD</v>
          </cell>
          <cell r="H72" t="str">
            <v>Bài tập lớn</v>
          </cell>
        </row>
        <row r="73">
          <cell r="B73" t="str">
            <v>BSA3067</v>
          </cell>
          <cell r="C73" t="str">
            <v>Quản trị sự thay đổi</v>
          </cell>
          <cell r="D73">
            <v>3</v>
          </cell>
          <cell r="E73">
            <v>60</v>
          </cell>
          <cell r="F73" t="str">
            <v>Viện QTKD</v>
          </cell>
          <cell r="H73" t="str">
            <v>Bài tập lớn</v>
          </cell>
        </row>
        <row r="74">
          <cell r="B74" t="str">
            <v>BSA4016</v>
          </cell>
          <cell r="C74" t="str">
            <v>Quản trị thương hiệu</v>
          </cell>
          <cell r="D74">
            <v>3</v>
          </cell>
          <cell r="E74">
            <v>34</v>
          </cell>
          <cell r="F74" t="str">
            <v>Viện QTKD</v>
          </cell>
          <cell r="H74" t="str">
            <v>Bài tập lớn</v>
          </cell>
        </row>
        <row r="75">
          <cell r="B75" t="str">
            <v>BSA3103</v>
          </cell>
          <cell r="C75" t="str">
            <v>Thẩm định tài chính dự án</v>
          </cell>
          <cell r="D75">
            <v>3</v>
          </cell>
          <cell r="E75">
            <v>108</v>
          </cell>
          <cell r="F75" t="str">
            <v>Khoa TCNH</v>
          </cell>
          <cell r="H75" t="str">
            <v>Bài tập lớn</v>
          </cell>
        </row>
        <row r="76">
          <cell r="B76" t="str">
            <v>INE3106</v>
          </cell>
          <cell r="C76" t="str">
            <v>Thanh toán quốc tế</v>
          </cell>
          <cell r="D76">
            <v>3</v>
          </cell>
          <cell r="E76">
            <v>272</v>
          </cell>
          <cell r="F76" t="str">
            <v>Khoa KT&amp;KDQT</v>
          </cell>
          <cell r="H76" t="str">
            <v>Bài tập lớn</v>
          </cell>
        </row>
        <row r="77">
          <cell r="B77" t="str">
            <v>FAA4012</v>
          </cell>
          <cell r="C77" t="str">
            <v>Thực hành kế toán 2***</v>
          </cell>
          <cell r="D77">
            <v>2</v>
          </cell>
          <cell r="E77">
            <v>157</v>
          </cell>
          <cell r="F77" t="str">
            <v>Khoa KTKT</v>
          </cell>
          <cell r="H77" t="str">
            <v>Bài tập lớn</v>
          </cell>
        </row>
        <row r="78">
          <cell r="B78" t="str">
            <v>INE3104</v>
          </cell>
          <cell r="C78" t="str">
            <v>Thương mại điện tử</v>
          </cell>
          <cell r="D78">
            <v>3</v>
          </cell>
          <cell r="E78">
            <v>119</v>
          </cell>
          <cell r="F78" t="str">
            <v>Khoa KT&amp;KDQT</v>
          </cell>
          <cell r="H78" t="str">
            <v>Bài tập lớn</v>
          </cell>
        </row>
        <row r="79">
          <cell r="B79" t="str">
            <v>INE3109</v>
          </cell>
          <cell r="C79" t="str">
            <v>Toàn cầu hóa và khu vực hóa trong nền kinh tế thế giới</v>
          </cell>
          <cell r="D79">
            <v>3</v>
          </cell>
          <cell r="E79">
            <v>225</v>
          </cell>
          <cell r="F79" t="str">
            <v>Khoa KT&amp;KDQT</v>
          </cell>
          <cell r="H79" t="str">
            <v>Bài tập lớn</v>
          </cell>
        </row>
        <row r="80">
          <cell r="B80" t="str">
            <v>PEC3032</v>
          </cell>
          <cell r="C80" t="str">
            <v>Toàn cầu hóa và phát triển kinh tế</v>
          </cell>
          <cell r="D80">
            <v>3</v>
          </cell>
          <cell r="E80">
            <v>202</v>
          </cell>
          <cell r="F80" t="str">
            <v>Khoa KTCT</v>
          </cell>
          <cell r="H80" t="str">
            <v>Bài tập lớn</v>
          </cell>
        </row>
        <row r="97">
          <cell r="N97" t="str">
            <v xml:space="preserve">                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view="pageBreakPreview" zoomScale="55" zoomScaleNormal="100" zoomScaleSheetLayoutView="55" workbookViewId="0">
      <selection activeCell="A5" sqref="A5:K5"/>
    </sheetView>
  </sheetViews>
  <sheetFormatPr defaultRowHeight="12.75" x14ac:dyDescent="0.2"/>
  <cols>
    <col min="1" max="1" width="8.140625" customWidth="1"/>
    <col min="2" max="2" width="20.85546875" style="101" customWidth="1"/>
    <col min="3" max="3" width="45.28515625" style="101" customWidth="1"/>
    <col min="4" max="4" width="11.85546875" customWidth="1"/>
    <col min="5" max="5" width="23" customWidth="1"/>
    <col min="6" max="6" width="18.85546875" style="101" customWidth="1"/>
    <col min="7" max="7" width="13" style="101" customWidth="1"/>
    <col min="8" max="8" width="19" style="101" customWidth="1"/>
    <col min="9" max="9" width="11.28515625" customWidth="1"/>
    <col min="10" max="10" width="17.42578125" style="101" customWidth="1"/>
    <col min="11" max="11" width="27.85546875" style="101" customWidth="1"/>
    <col min="12" max="12" width="17.28515625" style="101" customWidth="1"/>
    <col min="13" max="13" width="12.5703125" customWidth="1"/>
    <col min="14" max="14" width="17.28515625" bestFit="1" customWidth="1"/>
  </cols>
  <sheetData>
    <row r="1" spans="1:14" s="142" customFormat="1" ht="23.25" customHeight="1" x14ac:dyDescent="0.3">
      <c r="A1" s="138" t="s">
        <v>331</v>
      </c>
      <c r="B1" s="147"/>
      <c r="C1" s="139"/>
      <c r="D1" s="139"/>
      <c r="E1" s="139"/>
      <c r="F1" s="141"/>
      <c r="G1" s="139"/>
      <c r="H1" s="140"/>
      <c r="I1" s="139"/>
      <c r="J1" s="139"/>
      <c r="K1" s="139"/>
      <c r="L1" s="139"/>
    </row>
    <row r="2" spans="1:14" s="142" customFormat="1" ht="23.25" customHeight="1" x14ac:dyDescent="0.3">
      <c r="A2" s="143" t="s">
        <v>2</v>
      </c>
      <c r="B2" s="148"/>
      <c r="C2" s="139"/>
      <c r="D2" s="139"/>
      <c r="E2" s="139"/>
      <c r="F2" s="141"/>
      <c r="G2" s="139"/>
      <c r="H2" s="140"/>
      <c r="I2" s="139"/>
      <c r="J2" s="139"/>
      <c r="K2" s="139"/>
      <c r="L2" s="139"/>
    </row>
    <row r="3" spans="1:14" s="103" customFormat="1" ht="37.5" customHeight="1" x14ac:dyDescent="0.4">
      <c r="A3" s="176" t="s">
        <v>332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02"/>
      <c r="M3" s="102"/>
      <c r="N3" s="102"/>
    </row>
    <row r="4" spans="1:14" s="103" customFormat="1" ht="37.5" customHeight="1" x14ac:dyDescent="0.4">
      <c r="A4" s="176" t="s">
        <v>441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02"/>
      <c r="M4" s="102"/>
      <c r="N4" s="102"/>
    </row>
    <row r="5" spans="1:14" s="61" customFormat="1" ht="37.5" customHeight="1" x14ac:dyDescent="0.25">
      <c r="A5" s="177" t="s">
        <v>480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64"/>
      <c r="M5" s="64">
        <f>500/30</f>
        <v>16.666666666666668</v>
      </c>
      <c r="N5" s="64"/>
    </row>
    <row r="6" spans="1:14" s="65" customFormat="1" ht="5.25" customHeight="1" x14ac:dyDescent="0.25">
      <c r="B6" s="66"/>
      <c r="C6" s="66"/>
      <c r="E6" s="66"/>
      <c r="F6" s="66"/>
      <c r="G6" s="66"/>
      <c r="H6" s="66"/>
      <c r="I6" s="66"/>
      <c r="J6" s="66"/>
      <c r="K6" s="66"/>
      <c r="L6" s="66"/>
    </row>
    <row r="7" spans="1:14" s="146" customFormat="1" ht="61.5" customHeight="1" x14ac:dyDescent="0.3">
      <c r="A7" s="144" t="s">
        <v>4</v>
      </c>
      <c r="B7" s="144" t="s">
        <v>335</v>
      </c>
      <c r="C7" s="144" t="s">
        <v>336</v>
      </c>
      <c r="D7" s="144" t="s">
        <v>8</v>
      </c>
      <c r="E7" s="144" t="s">
        <v>338</v>
      </c>
      <c r="F7" s="144" t="s">
        <v>400</v>
      </c>
      <c r="G7" s="144" t="s">
        <v>459</v>
      </c>
      <c r="H7" s="144" t="s">
        <v>342</v>
      </c>
      <c r="I7" s="144" t="s">
        <v>341</v>
      </c>
      <c r="J7" s="144" t="s">
        <v>343</v>
      </c>
      <c r="K7" s="144" t="s">
        <v>344</v>
      </c>
      <c r="L7" s="144" t="s">
        <v>22</v>
      </c>
      <c r="M7" s="145"/>
    </row>
    <row r="8" spans="1:14" s="111" customFormat="1" ht="56.25" customHeight="1" x14ac:dyDescent="0.3">
      <c r="A8" s="108">
        <v>1</v>
      </c>
      <c r="B8" s="150" t="s">
        <v>451</v>
      </c>
      <c r="C8" s="149" t="s">
        <v>442</v>
      </c>
      <c r="D8" s="151">
        <v>2</v>
      </c>
      <c r="E8" s="152" t="s">
        <v>38</v>
      </c>
      <c r="F8" s="108" t="s">
        <v>345</v>
      </c>
      <c r="G8" s="108">
        <v>852</v>
      </c>
      <c r="H8" s="112" t="s">
        <v>461</v>
      </c>
      <c r="I8" s="108">
        <v>27</v>
      </c>
      <c r="J8" s="110">
        <v>1</v>
      </c>
      <c r="K8" s="108"/>
      <c r="L8" s="108"/>
      <c r="M8" s="153"/>
      <c r="N8" s="111">
        <f>812/30</f>
        <v>27.066666666666666</v>
      </c>
    </row>
    <row r="9" spans="1:14" s="111" customFormat="1" ht="119.25" customHeight="1" x14ac:dyDescent="0.3">
      <c r="A9" s="108">
        <v>2</v>
      </c>
      <c r="B9" s="150" t="s">
        <v>101</v>
      </c>
      <c r="C9" s="154" t="s">
        <v>100</v>
      </c>
      <c r="D9" s="108">
        <v>2</v>
      </c>
      <c r="E9" s="152" t="s">
        <v>102</v>
      </c>
      <c r="F9" s="108" t="s">
        <v>345</v>
      </c>
      <c r="G9" s="108">
        <v>817</v>
      </c>
      <c r="H9" s="112" t="s">
        <v>474</v>
      </c>
      <c r="I9" s="179" t="s">
        <v>479</v>
      </c>
      <c r="J9" s="180"/>
      <c r="K9" s="181"/>
      <c r="L9" s="108"/>
      <c r="M9" s="153"/>
      <c r="N9" s="111">
        <f>533/30</f>
        <v>17.766666666666666</v>
      </c>
    </row>
    <row r="10" spans="1:14" s="111" customFormat="1" ht="56.25" customHeight="1" x14ac:dyDescent="0.3">
      <c r="A10" s="108">
        <v>3</v>
      </c>
      <c r="B10" s="150" t="s">
        <v>452</v>
      </c>
      <c r="C10" s="154" t="s">
        <v>443</v>
      </c>
      <c r="D10" s="108">
        <v>3</v>
      </c>
      <c r="E10" s="152" t="s">
        <v>29</v>
      </c>
      <c r="F10" s="108" t="s">
        <v>345</v>
      </c>
      <c r="G10" s="108">
        <v>149</v>
      </c>
      <c r="H10" s="112" t="s">
        <v>462</v>
      </c>
      <c r="I10" s="108">
        <v>5</v>
      </c>
      <c r="J10" s="108">
        <v>2</v>
      </c>
      <c r="K10" s="108"/>
      <c r="L10" s="108" t="e">
        <f>VLOOKUP(C10,'Lịch thi QH-2019-E'!B:V,7,0)</f>
        <v>#N/A</v>
      </c>
      <c r="M10" s="153" t="s">
        <v>147</v>
      </c>
      <c r="N10" s="111" t="e">
        <f>VLOOKUP(C10,'Lịch thi QH-2019-E'!B:M,6,0)</f>
        <v>#N/A</v>
      </c>
    </row>
    <row r="11" spans="1:14" s="111" customFormat="1" ht="56.25" customHeight="1" x14ac:dyDescent="0.3">
      <c r="A11" s="108">
        <v>4</v>
      </c>
      <c r="B11" s="150" t="s">
        <v>28</v>
      </c>
      <c r="C11" s="154" t="s">
        <v>66</v>
      </c>
      <c r="D11" s="108">
        <v>3</v>
      </c>
      <c r="E11" s="152" t="s">
        <v>29</v>
      </c>
      <c r="F11" s="108" t="s">
        <v>345</v>
      </c>
      <c r="G11" s="108">
        <v>238</v>
      </c>
      <c r="H11" s="112" t="s">
        <v>462</v>
      </c>
      <c r="I11" s="108">
        <v>8</v>
      </c>
      <c r="J11" s="110">
        <v>2</v>
      </c>
      <c r="K11" s="108"/>
      <c r="L11" s="108" t="e">
        <f>VLOOKUP(C11,'Lịch thi QH-2019-E'!B:V,7,0)</f>
        <v>#N/A</v>
      </c>
      <c r="M11" s="153" t="s">
        <v>169</v>
      </c>
      <c r="N11" s="111" t="e">
        <f>VLOOKUP(C11,'Lịch thi QH-2019-E'!B:M,6,0)</f>
        <v>#N/A</v>
      </c>
    </row>
    <row r="12" spans="1:14" s="111" customFormat="1" ht="56.25" customHeight="1" x14ac:dyDescent="0.3">
      <c r="A12" s="108">
        <v>5</v>
      </c>
      <c r="B12" s="150" t="s">
        <v>453</v>
      </c>
      <c r="C12" s="154" t="s">
        <v>444</v>
      </c>
      <c r="D12" s="108">
        <v>4</v>
      </c>
      <c r="E12" s="152" t="s">
        <v>29</v>
      </c>
      <c r="F12" s="108" t="s">
        <v>345</v>
      </c>
      <c r="G12" s="108">
        <v>195</v>
      </c>
      <c r="H12" s="112" t="s">
        <v>462</v>
      </c>
      <c r="I12" s="108">
        <v>6</v>
      </c>
      <c r="J12" s="110">
        <v>2</v>
      </c>
      <c r="K12" s="108"/>
      <c r="L12" s="108" t="e">
        <f>VLOOKUP(C12,'Lịch thi QH-2019-E'!B:V,7,0)</f>
        <v>#N/A</v>
      </c>
      <c r="M12" s="153" t="s">
        <v>49</v>
      </c>
      <c r="N12" s="111" t="e">
        <f>VLOOKUP(C12,'Lịch thi QH-2019-E'!B:M,6,0)</f>
        <v>#N/A</v>
      </c>
    </row>
    <row r="13" spans="1:14" s="111" customFormat="1" ht="56.25" customHeight="1" x14ac:dyDescent="0.3">
      <c r="A13" s="108">
        <v>6</v>
      </c>
      <c r="B13" s="150" t="s">
        <v>454</v>
      </c>
      <c r="C13" s="154" t="s">
        <v>445</v>
      </c>
      <c r="D13" s="108">
        <v>4</v>
      </c>
      <c r="E13" s="152" t="s">
        <v>29</v>
      </c>
      <c r="F13" s="108" t="s">
        <v>345</v>
      </c>
      <c r="G13" s="108">
        <v>798</v>
      </c>
      <c r="H13" s="112" t="s">
        <v>462</v>
      </c>
      <c r="I13" s="108">
        <v>27</v>
      </c>
      <c r="J13" s="110">
        <v>1</v>
      </c>
      <c r="K13" s="108"/>
      <c r="L13" s="108"/>
      <c r="M13" s="153"/>
      <c r="N13" s="111" t="s">
        <v>465</v>
      </c>
    </row>
    <row r="14" spans="1:14" s="111" customFormat="1" ht="56.25" customHeight="1" x14ac:dyDescent="0.3">
      <c r="A14" s="108">
        <v>7</v>
      </c>
      <c r="B14" s="150" t="s">
        <v>151</v>
      </c>
      <c r="C14" s="154" t="s">
        <v>150</v>
      </c>
      <c r="D14" s="108">
        <v>4</v>
      </c>
      <c r="E14" s="152" t="s">
        <v>29</v>
      </c>
      <c r="F14" s="108" t="s">
        <v>345</v>
      </c>
      <c r="G14" s="108">
        <v>149</v>
      </c>
      <c r="H14" s="112" t="s">
        <v>463</v>
      </c>
      <c r="I14" s="108">
        <v>5</v>
      </c>
      <c r="J14" s="110">
        <v>2</v>
      </c>
      <c r="K14" s="108"/>
      <c r="L14" s="108"/>
      <c r="M14" s="153"/>
    </row>
    <row r="15" spans="1:14" s="111" customFormat="1" ht="56.25" customHeight="1" x14ac:dyDescent="0.3">
      <c r="A15" s="108">
        <v>8</v>
      </c>
      <c r="B15" s="150" t="s">
        <v>122</v>
      </c>
      <c r="C15" s="154" t="s">
        <v>121</v>
      </c>
      <c r="D15" s="108">
        <v>2</v>
      </c>
      <c r="E15" s="152" t="s">
        <v>60</v>
      </c>
      <c r="F15" s="108" t="s">
        <v>345</v>
      </c>
      <c r="G15" s="108">
        <v>305</v>
      </c>
      <c r="H15" s="112" t="s">
        <v>463</v>
      </c>
      <c r="I15" s="108">
        <v>11</v>
      </c>
      <c r="J15" s="110">
        <v>2</v>
      </c>
      <c r="K15" s="155"/>
      <c r="L15" s="155"/>
      <c r="M15" s="156"/>
    </row>
    <row r="16" spans="1:14" s="111" customFormat="1" ht="56.25" customHeight="1" x14ac:dyDescent="0.3">
      <c r="A16" s="108">
        <v>9</v>
      </c>
      <c r="B16" s="150" t="s">
        <v>455</v>
      </c>
      <c r="C16" s="154" t="s">
        <v>446</v>
      </c>
      <c r="D16" s="108">
        <v>3</v>
      </c>
      <c r="E16" s="152" t="s">
        <v>24</v>
      </c>
      <c r="F16" s="108" t="s">
        <v>345</v>
      </c>
      <c r="G16" s="108">
        <v>105</v>
      </c>
      <c r="H16" s="112" t="s">
        <v>463</v>
      </c>
      <c r="I16" s="108">
        <v>3</v>
      </c>
      <c r="J16" s="108">
        <v>3</v>
      </c>
      <c r="K16" s="108"/>
      <c r="L16" s="108" t="e">
        <f>VLOOKUP(C16,'Lịch thi QH-2019-E'!B:V,7,0)</f>
        <v>#N/A</v>
      </c>
      <c r="M16" s="153" t="s">
        <v>199</v>
      </c>
      <c r="N16" s="111" t="e">
        <f>VLOOKUP(C16,'Lịch thi QH-2019-E'!B:M,6,0)</f>
        <v>#N/A</v>
      </c>
    </row>
    <row r="17" spans="1:14" s="111" customFormat="1" ht="56.25" customHeight="1" x14ac:dyDescent="0.3">
      <c r="A17" s="108">
        <v>10</v>
      </c>
      <c r="B17" s="150" t="s">
        <v>456</v>
      </c>
      <c r="C17" s="154" t="s">
        <v>447</v>
      </c>
      <c r="D17" s="108">
        <v>2</v>
      </c>
      <c r="E17" s="152" t="s">
        <v>448</v>
      </c>
      <c r="F17" s="108" t="s">
        <v>345</v>
      </c>
      <c r="G17" s="108">
        <v>533</v>
      </c>
      <c r="H17" s="112" t="s">
        <v>463</v>
      </c>
      <c r="I17" s="108">
        <v>16</v>
      </c>
      <c r="J17" s="110">
        <v>1</v>
      </c>
      <c r="K17" s="108"/>
      <c r="L17" s="108"/>
      <c r="M17" s="153"/>
    </row>
    <row r="18" spans="1:14" s="111" customFormat="1" ht="56.25" customHeight="1" x14ac:dyDescent="0.3">
      <c r="A18" s="108">
        <v>11</v>
      </c>
      <c r="B18" s="150" t="s">
        <v>68</v>
      </c>
      <c r="C18" s="154" t="s">
        <v>67</v>
      </c>
      <c r="D18" s="108">
        <v>3</v>
      </c>
      <c r="E18" s="152" t="s">
        <v>45</v>
      </c>
      <c r="F18" s="108" t="s">
        <v>345</v>
      </c>
      <c r="G18" s="108">
        <v>199</v>
      </c>
      <c r="H18" s="112" t="s">
        <v>461</v>
      </c>
      <c r="I18" s="108">
        <v>6</v>
      </c>
      <c r="J18" s="110">
        <v>2</v>
      </c>
      <c r="K18" s="108"/>
      <c r="L18" s="108" t="e">
        <f>VLOOKUP(C18,'Lịch thi QH-2019-E'!B:V,7,0)</f>
        <v>#N/A</v>
      </c>
      <c r="M18" s="153" t="s">
        <v>179</v>
      </c>
      <c r="N18" s="111" t="e">
        <f>VLOOKUP(C18,'Lịch thi QH-2019-E'!B:M,6,0)</f>
        <v>#N/A</v>
      </c>
    </row>
    <row r="19" spans="1:14" s="111" customFormat="1" ht="63" customHeight="1" x14ac:dyDescent="0.3">
      <c r="A19" s="108">
        <v>12</v>
      </c>
      <c r="B19" s="150" t="s">
        <v>80</v>
      </c>
      <c r="C19" s="154" t="s">
        <v>79</v>
      </c>
      <c r="D19" s="108">
        <v>5</v>
      </c>
      <c r="E19" s="152" t="s">
        <v>42</v>
      </c>
      <c r="F19" s="108" t="s">
        <v>345</v>
      </c>
      <c r="G19" s="108">
        <v>419</v>
      </c>
      <c r="H19" s="112" t="s">
        <v>464</v>
      </c>
      <c r="I19" s="179" t="s">
        <v>466</v>
      </c>
      <c r="J19" s="180"/>
      <c r="K19" s="181"/>
      <c r="L19" s="108" t="e">
        <f>VLOOKUP(C19,'Lịch thi QH-2019-E'!B:V,7,0)</f>
        <v>#N/A</v>
      </c>
      <c r="M19" s="153" t="s">
        <v>95</v>
      </c>
      <c r="N19" s="111" t="e">
        <f>VLOOKUP(C19,'Lịch thi QH-2019-E'!B:M,6,0)</f>
        <v>#N/A</v>
      </c>
    </row>
    <row r="20" spans="1:14" s="111" customFormat="1" ht="56.25" customHeight="1" x14ac:dyDescent="0.3">
      <c r="A20" s="108">
        <v>13</v>
      </c>
      <c r="B20" s="150" t="s">
        <v>99</v>
      </c>
      <c r="C20" s="154" t="s">
        <v>103</v>
      </c>
      <c r="D20" s="108">
        <v>3</v>
      </c>
      <c r="E20" s="152" t="s">
        <v>104</v>
      </c>
      <c r="F20" s="108" t="s">
        <v>467</v>
      </c>
      <c r="G20" s="108">
        <v>792</v>
      </c>
      <c r="H20" s="112" t="s">
        <v>475</v>
      </c>
      <c r="I20" s="179" t="s">
        <v>478</v>
      </c>
      <c r="J20" s="180"/>
      <c r="K20" s="181"/>
      <c r="L20" s="108"/>
      <c r="M20" s="153"/>
    </row>
    <row r="21" spans="1:14" s="111" customFormat="1" ht="56.25" customHeight="1" x14ac:dyDescent="0.3">
      <c r="A21" s="108">
        <v>14</v>
      </c>
      <c r="B21" s="150" t="s">
        <v>44</v>
      </c>
      <c r="C21" s="157" t="s">
        <v>43</v>
      </c>
      <c r="D21" s="158">
        <v>4</v>
      </c>
      <c r="E21" s="159" t="s">
        <v>29</v>
      </c>
      <c r="F21" s="108" t="s">
        <v>345</v>
      </c>
      <c r="G21" s="108">
        <v>87</v>
      </c>
      <c r="H21" s="112" t="s">
        <v>473</v>
      </c>
      <c r="I21" s="108">
        <v>3</v>
      </c>
      <c r="J21" s="110">
        <v>1</v>
      </c>
      <c r="K21" s="108"/>
      <c r="L21" s="108"/>
      <c r="M21" s="153"/>
      <c r="N21" s="111">
        <f>792/70</f>
        <v>11.314285714285715</v>
      </c>
    </row>
    <row r="22" spans="1:14" s="111" customFormat="1" ht="120" customHeight="1" x14ac:dyDescent="0.3">
      <c r="A22" s="108">
        <v>15</v>
      </c>
      <c r="B22" s="150" t="s">
        <v>457</v>
      </c>
      <c r="C22" s="154" t="s">
        <v>449</v>
      </c>
      <c r="D22" s="108">
        <v>3</v>
      </c>
      <c r="E22" s="152" t="s">
        <v>38</v>
      </c>
      <c r="F22" s="108" t="s">
        <v>345</v>
      </c>
      <c r="G22" s="108">
        <v>588</v>
      </c>
      <c r="H22" s="112" t="s">
        <v>474</v>
      </c>
      <c r="I22" s="179" t="s">
        <v>479</v>
      </c>
      <c r="J22" s="180"/>
      <c r="K22" s="181"/>
      <c r="L22" s="108"/>
      <c r="M22" s="153"/>
    </row>
    <row r="23" spans="1:14" s="111" customFormat="1" ht="56.25" customHeight="1" x14ac:dyDescent="0.3">
      <c r="A23" s="108">
        <v>16</v>
      </c>
      <c r="B23" s="150" t="s">
        <v>458</v>
      </c>
      <c r="C23" s="154" t="s">
        <v>450</v>
      </c>
      <c r="D23" s="108">
        <v>3</v>
      </c>
      <c r="E23" s="152" t="s">
        <v>29</v>
      </c>
      <c r="F23" s="108" t="s">
        <v>345</v>
      </c>
      <c r="G23" s="108">
        <v>1326</v>
      </c>
      <c r="H23" s="112" t="s">
        <v>473</v>
      </c>
      <c r="I23" s="108">
        <v>45</v>
      </c>
      <c r="J23" s="110" t="s">
        <v>472</v>
      </c>
      <c r="K23" s="108"/>
      <c r="L23" s="108"/>
      <c r="M23" s="153"/>
      <c r="N23" s="111">
        <f>1419/2/30</f>
        <v>23.65</v>
      </c>
    </row>
    <row r="24" spans="1:14" s="137" customFormat="1" ht="56.25" customHeight="1" x14ac:dyDescent="0.3">
      <c r="A24" s="135">
        <v>17</v>
      </c>
      <c r="B24" s="161" t="s">
        <v>149</v>
      </c>
      <c r="C24" s="160" t="s">
        <v>148</v>
      </c>
      <c r="D24" s="135">
        <v>2</v>
      </c>
      <c r="E24" s="162" t="s">
        <v>45</v>
      </c>
      <c r="F24" s="135" t="s">
        <v>395</v>
      </c>
      <c r="G24" s="135">
        <v>398</v>
      </c>
      <c r="H24" s="135"/>
      <c r="I24" s="135"/>
      <c r="J24" s="163"/>
      <c r="K24" s="135"/>
      <c r="L24" s="135" t="e">
        <f>VLOOKUP(C24,'Lịch thi QH-2019-E'!B:V,7,0)</f>
        <v>#N/A</v>
      </c>
      <c r="M24" s="164" t="s">
        <v>119</v>
      </c>
      <c r="N24" s="137" t="e">
        <f>VLOOKUP(C24,'Lịch thi QH-2019-E'!B:M,6,0)</f>
        <v>#N/A</v>
      </c>
    </row>
    <row r="25" spans="1:14" s="137" customFormat="1" ht="56.25" customHeight="1" x14ac:dyDescent="0.3">
      <c r="A25" s="135">
        <v>18</v>
      </c>
      <c r="B25" s="161" t="s">
        <v>59</v>
      </c>
      <c r="C25" s="165" t="s">
        <v>58</v>
      </c>
      <c r="D25" s="166">
        <v>3</v>
      </c>
      <c r="E25" s="162" t="s">
        <v>60</v>
      </c>
      <c r="F25" s="135" t="s">
        <v>395</v>
      </c>
      <c r="G25" s="135">
        <v>199</v>
      </c>
      <c r="H25" s="135"/>
      <c r="I25" s="135"/>
      <c r="J25" s="135"/>
      <c r="K25" s="135"/>
      <c r="L25" s="135" t="e">
        <f>VLOOKUP(C25,'Lịch thi QH-2019-E'!B:V,7,0)</f>
        <v>#N/A</v>
      </c>
      <c r="M25" s="164" t="s">
        <v>145</v>
      </c>
      <c r="N25" s="137" t="e">
        <f>VLOOKUP(C25,'Lịch thi QH-2019-E'!B:M,6,0)</f>
        <v>#N/A</v>
      </c>
    </row>
    <row r="26" spans="1:14" s="137" customFormat="1" ht="56.25" customHeight="1" x14ac:dyDescent="0.3">
      <c r="A26" s="135">
        <v>19</v>
      </c>
      <c r="B26" s="161" t="s">
        <v>173</v>
      </c>
      <c r="C26" s="165" t="s">
        <v>172</v>
      </c>
      <c r="D26" s="166">
        <v>3</v>
      </c>
      <c r="E26" s="162" t="s">
        <v>45</v>
      </c>
      <c r="F26" s="135" t="s">
        <v>395</v>
      </c>
      <c r="G26" s="135">
        <v>100</v>
      </c>
      <c r="H26" s="135"/>
      <c r="I26" s="135"/>
      <c r="J26" s="163"/>
      <c r="K26" s="135"/>
      <c r="L26" s="135" t="e">
        <f>VLOOKUP(C26,'Lịch thi QH-2019-E'!B:V,7,0)</f>
        <v>#N/A</v>
      </c>
      <c r="M26" s="164" t="s">
        <v>39</v>
      </c>
      <c r="N26" s="137" t="e">
        <f>VLOOKUP(C26,'Lịch thi QH-2019-E'!B:M,6,0)</f>
        <v>#N/A</v>
      </c>
    </row>
    <row r="28" spans="1:14" s="175" customFormat="1" ht="43.5" customHeight="1" x14ac:dyDescent="0.4">
      <c r="A28" s="178" t="s">
        <v>460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4"/>
    </row>
    <row r="29" spans="1:14" s="175" customFormat="1" ht="48" customHeight="1" x14ac:dyDescent="0.4">
      <c r="A29" s="178" t="s">
        <v>477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4"/>
    </row>
    <row r="30" spans="1:14" s="172" customFormat="1" ht="54.75" customHeight="1" x14ac:dyDescent="0.3">
      <c r="B30" s="173"/>
      <c r="C30" s="173"/>
      <c r="F30" s="173"/>
      <c r="G30" s="173"/>
      <c r="H30" s="173"/>
      <c r="J30" s="173"/>
      <c r="K30" s="173"/>
      <c r="L30" s="173"/>
    </row>
  </sheetData>
  <autoFilter ref="A7:N26">
    <sortState ref="A8:P26">
      <sortCondition ref="C7:C26"/>
    </sortState>
  </autoFilter>
  <sortState ref="A8:Q26">
    <sortCondition ref="C8:C26"/>
  </sortState>
  <mergeCells count="9">
    <mergeCell ref="A3:K3"/>
    <mergeCell ref="A4:K4"/>
    <mergeCell ref="A5:K5"/>
    <mergeCell ref="A28:K28"/>
    <mergeCell ref="A29:K29"/>
    <mergeCell ref="I19:K19"/>
    <mergeCell ref="I20:K20"/>
    <mergeCell ref="I22:K22"/>
    <mergeCell ref="I9:K9"/>
  </mergeCells>
  <pageMargins left="0.35" right="0.2" top="0.42" bottom="0.33" header="0.3" footer="0.3"/>
  <pageSetup paperSize="9" scale="46" fitToHeight="0" orientation="portrait" r:id="rId1"/>
  <headerFooter>
    <oddFooter>Page &amp;P</oddFooter>
  </headerFooter>
  <colBreaks count="1" manualBreakCount="1">
    <brk id="12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7" workbookViewId="0">
      <selection activeCell="I14" sqref="I14"/>
    </sheetView>
  </sheetViews>
  <sheetFormatPr defaultRowHeight="12.75" x14ac:dyDescent="0.2"/>
  <cols>
    <col min="1" max="1" width="15.42578125" style="130" customWidth="1"/>
    <col min="2" max="2" width="16.140625" style="130" customWidth="1"/>
    <col min="3" max="3" width="18.7109375" style="130" customWidth="1"/>
    <col min="4" max="5" width="9.140625" style="130"/>
    <col min="6" max="6" width="9.140625" style="131"/>
    <col min="7" max="256" width="9.140625" style="130"/>
    <col min="257" max="257" width="15.42578125" style="130" customWidth="1"/>
    <col min="258" max="258" width="16.140625" style="130" customWidth="1"/>
    <col min="259" max="259" width="18.7109375" style="130" customWidth="1"/>
    <col min="260" max="512" width="9.140625" style="130"/>
    <col min="513" max="513" width="15.42578125" style="130" customWidth="1"/>
    <col min="514" max="514" width="16.140625" style="130" customWidth="1"/>
    <col min="515" max="515" width="18.7109375" style="130" customWidth="1"/>
    <col min="516" max="768" width="9.140625" style="130"/>
    <col min="769" max="769" width="15.42578125" style="130" customWidth="1"/>
    <col min="770" max="770" width="16.140625" style="130" customWidth="1"/>
    <col min="771" max="771" width="18.7109375" style="130" customWidth="1"/>
    <col min="772" max="1024" width="9.140625" style="130"/>
    <col min="1025" max="1025" width="15.42578125" style="130" customWidth="1"/>
    <col min="1026" max="1026" width="16.140625" style="130" customWidth="1"/>
    <col min="1027" max="1027" width="18.7109375" style="130" customWidth="1"/>
    <col min="1028" max="1280" width="9.140625" style="130"/>
    <col min="1281" max="1281" width="15.42578125" style="130" customWidth="1"/>
    <col min="1282" max="1282" width="16.140625" style="130" customWidth="1"/>
    <col min="1283" max="1283" width="18.7109375" style="130" customWidth="1"/>
    <col min="1284" max="1536" width="9.140625" style="130"/>
    <col min="1537" max="1537" width="15.42578125" style="130" customWidth="1"/>
    <col min="1538" max="1538" width="16.140625" style="130" customWidth="1"/>
    <col min="1539" max="1539" width="18.7109375" style="130" customWidth="1"/>
    <col min="1540" max="1792" width="9.140625" style="130"/>
    <col min="1793" max="1793" width="15.42578125" style="130" customWidth="1"/>
    <col min="1794" max="1794" width="16.140625" style="130" customWidth="1"/>
    <col min="1795" max="1795" width="18.7109375" style="130" customWidth="1"/>
    <col min="1796" max="2048" width="9.140625" style="130"/>
    <col min="2049" max="2049" width="15.42578125" style="130" customWidth="1"/>
    <col min="2050" max="2050" width="16.140625" style="130" customWidth="1"/>
    <col min="2051" max="2051" width="18.7109375" style="130" customWidth="1"/>
    <col min="2052" max="2304" width="9.140625" style="130"/>
    <col min="2305" max="2305" width="15.42578125" style="130" customWidth="1"/>
    <col min="2306" max="2306" width="16.140625" style="130" customWidth="1"/>
    <col min="2307" max="2307" width="18.7109375" style="130" customWidth="1"/>
    <col min="2308" max="2560" width="9.140625" style="130"/>
    <col min="2561" max="2561" width="15.42578125" style="130" customWidth="1"/>
    <col min="2562" max="2562" width="16.140625" style="130" customWidth="1"/>
    <col min="2563" max="2563" width="18.7109375" style="130" customWidth="1"/>
    <col min="2564" max="2816" width="9.140625" style="130"/>
    <col min="2817" max="2817" width="15.42578125" style="130" customWidth="1"/>
    <col min="2818" max="2818" width="16.140625" style="130" customWidth="1"/>
    <col min="2819" max="2819" width="18.7109375" style="130" customWidth="1"/>
    <col min="2820" max="3072" width="9.140625" style="130"/>
    <col min="3073" max="3073" width="15.42578125" style="130" customWidth="1"/>
    <col min="3074" max="3074" width="16.140625" style="130" customWidth="1"/>
    <col min="3075" max="3075" width="18.7109375" style="130" customWidth="1"/>
    <col min="3076" max="3328" width="9.140625" style="130"/>
    <col min="3329" max="3329" width="15.42578125" style="130" customWidth="1"/>
    <col min="3330" max="3330" width="16.140625" style="130" customWidth="1"/>
    <col min="3331" max="3331" width="18.7109375" style="130" customWidth="1"/>
    <col min="3332" max="3584" width="9.140625" style="130"/>
    <col min="3585" max="3585" width="15.42578125" style="130" customWidth="1"/>
    <col min="3586" max="3586" width="16.140625" style="130" customWidth="1"/>
    <col min="3587" max="3587" width="18.7109375" style="130" customWidth="1"/>
    <col min="3588" max="3840" width="9.140625" style="130"/>
    <col min="3841" max="3841" width="15.42578125" style="130" customWidth="1"/>
    <col min="3842" max="3842" width="16.140625" style="130" customWidth="1"/>
    <col min="3843" max="3843" width="18.7109375" style="130" customWidth="1"/>
    <col min="3844" max="4096" width="9.140625" style="130"/>
    <col min="4097" max="4097" width="15.42578125" style="130" customWidth="1"/>
    <col min="4098" max="4098" width="16.140625" style="130" customWidth="1"/>
    <col min="4099" max="4099" width="18.7109375" style="130" customWidth="1"/>
    <col min="4100" max="4352" width="9.140625" style="130"/>
    <col min="4353" max="4353" width="15.42578125" style="130" customWidth="1"/>
    <col min="4354" max="4354" width="16.140625" style="130" customWidth="1"/>
    <col min="4355" max="4355" width="18.7109375" style="130" customWidth="1"/>
    <col min="4356" max="4608" width="9.140625" style="130"/>
    <col min="4609" max="4609" width="15.42578125" style="130" customWidth="1"/>
    <col min="4610" max="4610" width="16.140625" style="130" customWidth="1"/>
    <col min="4611" max="4611" width="18.7109375" style="130" customWidth="1"/>
    <col min="4612" max="4864" width="9.140625" style="130"/>
    <col min="4865" max="4865" width="15.42578125" style="130" customWidth="1"/>
    <col min="4866" max="4866" width="16.140625" style="130" customWidth="1"/>
    <col min="4867" max="4867" width="18.7109375" style="130" customWidth="1"/>
    <col min="4868" max="5120" width="9.140625" style="130"/>
    <col min="5121" max="5121" width="15.42578125" style="130" customWidth="1"/>
    <col min="5122" max="5122" width="16.140625" style="130" customWidth="1"/>
    <col min="5123" max="5123" width="18.7109375" style="130" customWidth="1"/>
    <col min="5124" max="5376" width="9.140625" style="130"/>
    <col min="5377" max="5377" width="15.42578125" style="130" customWidth="1"/>
    <col min="5378" max="5378" width="16.140625" style="130" customWidth="1"/>
    <col min="5379" max="5379" width="18.7109375" style="130" customWidth="1"/>
    <col min="5380" max="5632" width="9.140625" style="130"/>
    <col min="5633" max="5633" width="15.42578125" style="130" customWidth="1"/>
    <col min="5634" max="5634" width="16.140625" style="130" customWidth="1"/>
    <col min="5635" max="5635" width="18.7109375" style="130" customWidth="1"/>
    <col min="5636" max="5888" width="9.140625" style="130"/>
    <col min="5889" max="5889" width="15.42578125" style="130" customWidth="1"/>
    <col min="5890" max="5890" width="16.140625" style="130" customWidth="1"/>
    <col min="5891" max="5891" width="18.7109375" style="130" customWidth="1"/>
    <col min="5892" max="6144" width="9.140625" style="130"/>
    <col min="6145" max="6145" width="15.42578125" style="130" customWidth="1"/>
    <col min="6146" max="6146" width="16.140625" style="130" customWidth="1"/>
    <col min="6147" max="6147" width="18.7109375" style="130" customWidth="1"/>
    <col min="6148" max="6400" width="9.140625" style="130"/>
    <col min="6401" max="6401" width="15.42578125" style="130" customWidth="1"/>
    <col min="6402" max="6402" width="16.140625" style="130" customWidth="1"/>
    <col min="6403" max="6403" width="18.7109375" style="130" customWidth="1"/>
    <col min="6404" max="6656" width="9.140625" style="130"/>
    <col min="6657" max="6657" width="15.42578125" style="130" customWidth="1"/>
    <col min="6658" max="6658" width="16.140625" style="130" customWidth="1"/>
    <col min="6659" max="6659" width="18.7109375" style="130" customWidth="1"/>
    <col min="6660" max="6912" width="9.140625" style="130"/>
    <col min="6913" max="6913" width="15.42578125" style="130" customWidth="1"/>
    <col min="6914" max="6914" width="16.140625" style="130" customWidth="1"/>
    <col min="6915" max="6915" width="18.7109375" style="130" customWidth="1"/>
    <col min="6916" max="7168" width="9.140625" style="130"/>
    <col min="7169" max="7169" width="15.42578125" style="130" customWidth="1"/>
    <col min="7170" max="7170" width="16.140625" style="130" customWidth="1"/>
    <col min="7171" max="7171" width="18.7109375" style="130" customWidth="1"/>
    <col min="7172" max="7424" width="9.140625" style="130"/>
    <col min="7425" max="7425" width="15.42578125" style="130" customWidth="1"/>
    <col min="7426" max="7426" width="16.140625" style="130" customWidth="1"/>
    <col min="7427" max="7427" width="18.7109375" style="130" customWidth="1"/>
    <col min="7428" max="7680" width="9.140625" style="130"/>
    <col min="7681" max="7681" width="15.42578125" style="130" customWidth="1"/>
    <col min="7682" max="7682" width="16.140625" style="130" customWidth="1"/>
    <col min="7683" max="7683" width="18.7109375" style="130" customWidth="1"/>
    <col min="7684" max="7936" width="9.140625" style="130"/>
    <col min="7937" max="7937" width="15.42578125" style="130" customWidth="1"/>
    <col min="7938" max="7938" width="16.140625" style="130" customWidth="1"/>
    <col min="7939" max="7939" width="18.7109375" style="130" customWidth="1"/>
    <col min="7940" max="8192" width="9.140625" style="130"/>
    <col min="8193" max="8193" width="15.42578125" style="130" customWidth="1"/>
    <col min="8194" max="8194" width="16.140625" style="130" customWidth="1"/>
    <col min="8195" max="8195" width="18.7109375" style="130" customWidth="1"/>
    <col min="8196" max="8448" width="9.140625" style="130"/>
    <col min="8449" max="8449" width="15.42578125" style="130" customWidth="1"/>
    <col min="8450" max="8450" width="16.140625" style="130" customWidth="1"/>
    <col min="8451" max="8451" width="18.7109375" style="130" customWidth="1"/>
    <col min="8452" max="8704" width="9.140625" style="130"/>
    <col min="8705" max="8705" width="15.42578125" style="130" customWidth="1"/>
    <col min="8706" max="8706" width="16.140625" style="130" customWidth="1"/>
    <col min="8707" max="8707" width="18.7109375" style="130" customWidth="1"/>
    <col min="8708" max="8960" width="9.140625" style="130"/>
    <col min="8961" max="8961" width="15.42578125" style="130" customWidth="1"/>
    <col min="8962" max="8962" width="16.140625" style="130" customWidth="1"/>
    <col min="8963" max="8963" width="18.7109375" style="130" customWidth="1"/>
    <col min="8964" max="9216" width="9.140625" style="130"/>
    <col min="9217" max="9217" width="15.42578125" style="130" customWidth="1"/>
    <col min="9218" max="9218" width="16.140625" style="130" customWidth="1"/>
    <col min="9219" max="9219" width="18.7109375" style="130" customWidth="1"/>
    <col min="9220" max="9472" width="9.140625" style="130"/>
    <col min="9473" max="9473" width="15.42578125" style="130" customWidth="1"/>
    <col min="9474" max="9474" width="16.140625" style="130" customWidth="1"/>
    <col min="9475" max="9475" width="18.7109375" style="130" customWidth="1"/>
    <col min="9476" max="9728" width="9.140625" style="130"/>
    <col min="9729" max="9729" width="15.42578125" style="130" customWidth="1"/>
    <col min="9730" max="9730" width="16.140625" style="130" customWidth="1"/>
    <col min="9731" max="9731" width="18.7109375" style="130" customWidth="1"/>
    <col min="9732" max="9984" width="9.140625" style="130"/>
    <col min="9985" max="9985" width="15.42578125" style="130" customWidth="1"/>
    <col min="9986" max="9986" width="16.140625" style="130" customWidth="1"/>
    <col min="9987" max="9987" width="18.7109375" style="130" customWidth="1"/>
    <col min="9988" max="10240" width="9.140625" style="130"/>
    <col min="10241" max="10241" width="15.42578125" style="130" customWidth="1"/>
    <col min="10242" max="10242" width="16.140625" style="130" customWidth="1"/>
    <col min="10243" max="10243" width="18.7109375" style="130" customWidth="1"/>
    <col min="10244" max="10496" width="9.140625" style="130"/>
    <col min="10497" max="10497" width="15.42578125" style="130" customWidth="1"/>
    <col min="10498" max="10498" width="16.140625" style="130" customWidth="1"/>
    <col min="10499" max="10499" width="18.7109375" style="130" customWidth="1"/>
    <col min="10500" max="10752" width="9.140625" style="130"/>
    <col min="10753" max="10753" width="15.42578125" style="130" customWidth="1"/>
    <col min="10754" max="10754" width="16.140625" style="130" customWidth="1"/>
    <col min="10755" max="10755" width="18.7109375" style="130" customWidth="1"/>
    <col min="10756" max="11008" width="9.140625" style="130"/>
    <col min="11009" max="11009" width="15.42578125" style="130" customWidth="1"/>
    <col min="11010" max="11010" width="16.140625" style="130" customWidth="1"/>
    <col min="11011" max="11011" width="18.7109375" style="130" customWidth="1"/>
    <col min="11012" max="11264" width="9.140625" style="130"/>
    <col min="11265" max="11265" width="15.42578125" style="130" customWidth="1"/>
    <col min="11266" max="11266" width="16.140625" style="130" customWidth="1"/>
    <col min="11267" max="11267" width="18.7109375" style="130" customWidth="1"/>
    <col min="11268" max="11520" width="9.140625" style="130"/>
    <col min="11521" max="11521" width="15.42578125" style="130" customWidth="1"/>
    <col min="11522" max="11522" width="16.140625" style="130" customWidth="1"/>
    <col min="11523" max="11523" width="18.7109375" style="130" customWidth="1"/>
    <col min="11524" max="11776" width="9.140625" style="130"/>
    <col min="11777" max="11777" width="15.42578125" style="130" customWidth="1"/>
    <col min="11778" max="11778" width="16.140625" style="130" customWidth="1"/>
    <col min="11779" max="11779" width="18.7109375" style="130" customWidth="1"/>
    <col min="11780" max="12032" width="9.140625" style="130"/>
    <col min="12033" max="12033" width="15.42578125" style="130" customWidth="1"/>
    <col min="12034" max="12034" width="16.140625" style="130" customWidth="1"/>
    <col min="12035" max="12035" width="18.7109375" style="130" customWidth="1"/>
    <col min="12036" max="12288" width="9.140625" style="130"/>
    <col min="12289" max="12289" width="15.42578125" style="130" customWidth="1"/>
    <col min="12290" max="12290" width="16.140625" style="130" customWidth="1"/>
    <col min="12291" max="12291" width="18.7109375" style="130" customWidth="1"/>
    <col min="12292" max="12544" width="9.140625" style="130"/>
    <col min="12545" max="12545" width="15.42578125" style="130" customWidth="1"/>
    <col min="12546" max="12546" width="16.140625" style="130" customWidth="1"/>
    <col min="12547" max="12547" width="18.7109375" style="130" customWidth="1"/>
    <col min="12548" max="12800" width="9.140625" style="130"/>
    <col min="12801" max="12801" width="15.42578125" style="130" customWidth="1"/>
    <col min="12802" max="12802" width="16.140625" style="130" customWidth="1"/>
    <col min="12803" max="12803" width="18.7109375" style="130" customWidth="1"/>
    <col min="12804" max="13056" width="9.140625" style="130"/>
    <col min="13057" max="13057" width="15.42578125" style="130" customWidth="1"/>
    <col min="13058" max="13058" width="16.140625" style="130" customWidth="1"/>
    <col min="13059" max="13059" width="18.7109375" style="130" customWidth="1"/>
    <col min="13060" max="13312" width="9.140625" style="130"/>
    <col min="13313" max="13313" width="15.42578125" style="130" customWidth="1"/>
    <col min="13314" max="13314" width="16.140625" style="130" customWidth="1"/>
    <col min="13315" max="13315" width="18.7109375" style="130" customWidth="1"/>
    <col min="13316" max="13568" width="9.140625" style="130"/>
    <col min="13569" max="13569" width="15.42578125" style="130" customWidth="1"/>
    <col min="13570" max="13570" width="16.140625" style="130" customWidth="1"/>
    <col min="13571" max="13571" width="18.7109375" style="130" customWidth="1"/>
    <col min="13572" max="13824" width="9.140625" style="130"/>
    <col min="13825" max="13825" width="15.42578125" style="130" customWidth="1"/>
    <col min="13826" max="13826" width="16.140625" style="130" customWidth="1"/>
    <col min="13827" max="13827" width="18.7109375" style="130" customWidth="1"/>
    <col min="13828" max="14080" width="9.140625" style="130"/>
    <col min="14081" max="14081" width="15.42578125" style="130" customWidth="1"/>
    <col min="14082" max="14082" width="16.140625" style="130" customWidth="1"/>
    <col min="14083" max="14083" width="18.7109375" style="130" customWidth="1"/>
    <col min="14084" max="14336" width="9.140625" style="130"/>
    <col min="14337" max="14337" width="15.42578125" style="130" customWidth="1"/>
    <col min="14338" max="14338" width="16.140625" style="130" customWidth="1"/>
    <col min="14339" max="14339" width="18.7109375" style="130" customWidth="1"/>
    <col min="14340" max="14592" width="9.140625" style="130"/>
    <col min="14593" max="14593" width="15.42578125" style="130" customWidth="1"/>
    <col min="14594" max="14594" width="16.140625" style="130" customWidth="1"/>
    <col min="14595" max="14595" width="18.7109375" style="130" customWidth="1"/>
    <col min="14596" max="14848" width="9.140625" style="130"/>
    <col min="14849" max="14849" width="15.42578125" style="130" customWidth="1"/>
    <col min="14850" max="14850" width="16.140625" style="130" customWidth="1"/>
    <col min="14851" max="14851" width="18.7109375" style="130" customWidth="1"/>
    <col min="14852" max="15104" width="9.140625" style="130"/>
    <col min="15105" max="15105" width="15.42578125" style="130" customWidth="1"/>
    <col min="15106" max="15106" width="16.140625" style="130" customWidth="1"/>
    <col min="15107" max="15107" width="18.7109375" style="130" customWidth="1"/>
    <col min="15108" max="15360" width="9.140625" style="130"/>
    <col min="15361" max="15361" width="15.42578125" style="130" customWidth="1"/>
    <col min="15362" max="15362" width="16.140625" style="130" customWidth="1"/>
    <col min="15363" max="15363" width="18.7109375" style="130" customWidth="1"/>
    <col min="15364" max="15616" width="9.140625" style="130"/>
    <col min="15617" max="15617" width="15.42578125" style="130" customWidth="1"/>
    <col min="15618" max="15618" width="16.140625" style="130" customWidth="1"/>
    <col min="15619" max="15619" width="18.7109375" style="130" customWidth="1"/>
    <col min="15620" max="15872" width="9.140625" style="130"/>
    <col min="15873" max="15873" width="15.42578125" style="130" customWidth="1"/>
    <col min="15874" max="15874" width="16.140625" style="130" customWidth="1"/>
    <col min="15875" max="15875" width="18.7109375" style="130" customWidth="1"/>
    <col min="15876" max="16128" width="9.140625" style="130"/>
    <col min="16129" max="16129" width="15.42578125" style="130" customWidth="1"/>
    <col min="16130" max="16130" width="16.140625" style="130" customWidth="1"/>
    <col min="16131" max="16131" width="18.7109375" style="130" customWidth="1"/>
    <col min="16132" max="16384" width="9.140625" style="130"/>
  </cols>
  <sheetData>
    <row r="2" spans="1:6" s="170" customFormat="1" ht="18.75" x14ac:dyDescent="0.3">
      <c r="A2" s="167">
        <v>1</v>
      </c>
      <c r="B2" s="168" t="s">
        <v>471</v>
      </c>
      <c r="C2" s="169"/>
      <c r="D2" s="170">
        <v>30</v>
      </c>
      <c r="F2" s="171" t="s">
        <v>476</v>
      </c>
    </row>
    <row r="3" spans="1:6" s="170" customFormat="1" ht="18.75" x14ac:dyDescent="0.3">
      <c r="A3" s="167"/>
      <c r="B3" s="168" t="s">
        <v>401</v>
      </c>
      <c r="C3" s="169"/>
      <c r="D3" s="170">
        <v>30</v>
      </c>
      <c r="F3" s="171"/>
    </row>
    <row r="4" spans="1:6" ht="18.75" x14ac:dyDescent="0.3">
      <c r="A4" s="127">
        <v>2</v>
      </c>
      <c r="B4" s="128" t="s">
        <v>402</v>
      </c>
      <c r="C4" s="129"/>
      <c r="D4" s="130">
        <v>30</v>
      </c>
    </row>
    <row r="5" spans="1:6" ht="18.75" x14ac:dyDescent="0.3">
      <c r="A5" s="127">
        <v>3</v>
      </c>
      <c r="B5" s="128" t="s">
        <v>403</v>
      </c>
      <c r="C5" s="129"/>
      <c r="D5" s="130">
        <v>30</v>
      </c>
    </row>
    <row r="6" spans="1:6" ht="18.75" x14ac:dyDescent="0.3">
      <c r="A6" s="127">
        <v>4</v>
      </c>
      <c r="B6" s="128" t="s">
        <v>404</v>
      </c>
      <c r="C6" s="129"/>
      <c r="D6" s="130">
        <v>30</v>
      </c>
    </row>
    <row r="7" spans="1:6" ht="18.75" x14ac:dyDescent="0.3">
      <c r="A7" s="127">
        <v>5</v>
      </c>
      <c r="B7" s="128" t="s">
        <v>405</v>
      </c>
      <c r="C7" s="129"/>
      <c r="D7" s="130">
        <v>30</v>
      </c>
    </row>
    <row r="8" spans="1:6" ht="18.75" x14ac:dyDescent="0.3">
      <c r="A8" s="127">
        <v>6</v>
      </c>
      <c r="B8" s="128" t="s">
        <v>406</v>
      </c>
      <c r="C8" s="129"/>
      <c r="D8" s="130">
        <v>30</v>
      </c>
    </row>
    <row r="9" spans="1:6" ht="18.75" x14ac:dyDescent="0.3">
      <c r="A9" s="127"/>
      <c r="B9" s="128" t="s">
        <v>468</v>
      </c>
      <c r="C9" s="129"/>
      <c r="D9" s="130">
        <v>30</v>
      </c>
    </row>
    <row r="10" spans="1:6" ht="18.75" x14ac:dyDescent="0.3">
      <c r="A10" s="127"/>
      <c r="B10" s="128" t="s">
        <v>469</v>
      </c>
      <c r="C10" s="129"/>
      <c r="D10" s="130">
        <v>30</v>
      </c>
    </row>
    <row r="11" spans="1:6" ht="18.75" x14ac:dyDescent="0.3">
      <c r="A11" s="127"/>
      <c r="B11" s="128" t="s">
        <v>470</v>
      </c>
      <c r="C11" s="129"/>
      <c r="D11" s="130">
        <v>40</v>
      </c>
    </row>
    <row r="12" spans="1:6" ht="18.75" x14ac:dyDescent="0.3">
      <c r="A12" s="127">
        <v>7</v>
      </c>
      <c r="B12" s="128" t="s">
        <v>407</v>
      </c>
      <c r="C12" s="129"/>
      <c r="D12" s="130">
        <v>30</v>
      </c>
    </row>
    <row r="13" spans="1:6" ht="18.75" x14ac:dyDescent="0.3">
      <c r="A13" s="127">
        <v>8</v>
      </c>
      <c r="B13" s="128" t="s">
        <v>408</v>
      </c>
      <c r="C13" s="129"/>
      <c r="D13" s="130">
        <v>30</v>
      </c>
    </row>
    <row r="14" spans="1:6" ht="18.75" x14ac:dyDescent="0.3">
      <c r="A14" s="127">
        <v>9</v>
      </c>
      <c r="B14" s="128" t="s">
        <v>409</v>
      </c>
      <c r="C14" s="129"/>
      <c r="D14" s="130">
        <v>30</v>
      </c>
    </row>
    <row r="15" spans="1:6" ht="18.75" x14ac:dyDescent="0.3">
      <c r="A15" s="127">
        <v>10</v>
      </c>
      <c r="B15" s="128" t="s">
        <v>410</v>
      </c>
      <c r="C15" s="129"/>
      <c r="D15" s="130">
        <v>30</v>
      </c>
    </row>
    <row r="16" spans="1:6" ht="18.75" x14ac:dyDescent="0.3">
      <c r="A16" s="127">
        <v>11</v>
      </c>
      <c r="B16" s="128" t="s">
        <v>411</v>
      </c>
      <c r="C16" s="129"/>
      <c r="D16" s="130">
        <v>30</v>
      </c>
    </row>
    <row r="17" spans="1:6" ht="18.75" x14ac:dyDescent="0.3">
      <c r="A17" s="127">
        <v>12</v>
      </c>
      <c r="B17" s="128" t="s">
        <v>412</v>
      </c>
      <c r="C17" s="129"/>
      <c r="D17" s="130">
        <v>30</v>
      </c>
    </row>
    <row r="18" spans="1:6" ht="18.75" x14ac:dyDescent="0.3">
      <c r="A18" s="127">
        <v>13</v>
      </c>
      <c r="B18" s="128" t="s">
        <v>413</v>
      </c>
      <c r="C18" s="129"/>
      <c r="D18" s="130">
        <v>30</v>
      </c>
    </row>
    <row r="19" spans="1:6" ht="18.75" x14ac:dyDescent="0.3">
      <c r="A19" s="127">
        <v>14</v>
      </c>
      <c r="B19" s="128" t="s">
        <v>414</v>
      </c>
      <c r="C19" s="129"/>
      <c r="D19" s="130">
        <v>40</v>
      </c>
    </row>
    <row r="20" spans="1:6" ht="18.75" x14ac:dyDescent="0.3">
      <c r="A20" s="127">
        <v>15</v>
      </c>
      <c r="B20" s="128" t="s">
        <v>415</v>
      </c>
      <c r="C20" s="129"/>
      <c r="D20" s="130">
        <v>30</v>
      </c>
    </row>
    <row r="21" spans="1:6" ht="18.75" x14ac:dyDescent="0.3">
      <c r="A21" s="127">
        <v>16</v>
      </c>
      <c r="B21" s="128" t="s">
        <v>416</v>
      </c>
      <c r="C21" s="129"/>
      <c r="D21" s="130">
        <v>30</v>
      </c>
    </row>
    <row r="22" spans="1:6" ht="18.75" x14ac:dyDescent="0.3">
      <c r="A22" s="127">
        <v>17</v>
      </c>
      <c r="B22" s="128" t="s">
        <v>366</v>
      </c>
      <c r="D22" s="130">
        <v>35</v>
      </c>
    </row>
    <row r="23" spans="1:6" ht="18.75" x14ac:dyDescent="0.3">
      <c r="A23" s="127">
        <v>18</v>
      </c>
      <c r="B23" s="128" t="s">
        <v>377</v>
      </c>
      <c r="D23" s="130">
        <v>35</v>
      </c>
    </row>
    <row r="24" spans="1:6" ht="18.75" x14ac:dyDescent="0.3">
      <c r="A24" s="127">
        <v>19</v>
      </c>
      <c r="B24" s="128" t="s">
        <v>387</v>
      </c>
      <c r="C24" s="128"/>
      <c r="D24" s="130">
        <v>35</v>
      </c>
    </row>
    <row r="25" spans="1:6" ht="18.75" x14ac:dyDescent="0.3">
      <c r="A25" s="127">
        <v>20</v>
      </c>
      <c r="B25" s="128" t="s">
        <v>417</v>
      </c>
      <c r="C25" s="128"/>
      <c r="D25" s="130">
        <v>30</v>
      </c>
      <c r="F25" s="131" t="s">
        <v>418</v>
      </c>
    </row>
    <row r="26" spans="1:6" ht="18.75" x14ac:dyDescent="0.3">
      <c r="A26" s="127">
        <v>22</v>
      </c>
      <c r="B26" s="128" t="s">
        <v>419</v>
      </c>
      <c r="C26" s="128"/>
      <c r="D26" s="130">
        <v>30</v>
      </c>
    </row>
    <row r="27" spans="1:6" ht="18.75" x14ac:dyDescent="0.3">
      <c r="A27" s="127">
        <v>23</v>
      </c>
      <c r="B27" s="128" t="s">
        <v>420</v>
      </c>
      <c r="C27" s="128"/>
      <c r="D27" s="130">
        <v>35</v>
      </c>
      <c r="F27" s="131" t="s">
        <v>418</v>
      </c>
    </row>
    <row r="28" spans="1:6" ht="18.75" x14ac:dyDescent="0.3">
      <c r="A28" s="127">
        <v>24</v>
      </c>
      <c r="B28" s="128" t="s">
        <v>379</v>
      </c>
      <c r="C28" s="128"/>
      <c r="D28" s="130">
        <v>35</v>
      </c>
      <c r="F28" s="131" t="s">
        <v>418</v>
      </c>
    </row>
    <row r="29" spans="1:6" ht="18.75" x14ac:dyDescent="0.3">
      <c r="A29" s="127">
        <v>25</v>
      </c>
      <c r="B29" s="128" t="s">
        <v>362</v>
      </c>
      <c r="C29" s="128"/>
      <c r="D29" s="130">
        <v>30</v>
      </c>
      <c r="F29" s="131" t="s">
        <v>418</v>
      </c>
    </row>
    <row r="30" spans="1:6" ht="18.75" x14ac:dyDescent="0.3">
      <c r="A30" s="127">
        <v>26</v>
      </c>
      <c r="B30" s="128" t="s">
        <v>372</v>
      </c>
      <c r="C30" s="128"/>
      <c r="D30" s="130">
        <v>30</v>
      </c>
      <c r="F30" s="131" t="s">
        <v>418</v>
      </c>
    </row>
    <row r="31" spans="1:6" ht="18.75" x14ac:dyDescent="0.3">
      <c r="A31" s="127">
        <v>27</v>
      </c>
      <c r="B31" s="128" t="s">
        <v>393</v>
      </c>
      <c r="C31" s="128"/>
      <c r="D31" s="130">
        <v>30</v>
      </c>
      <c r="F31" s="131" t="s">
        <v>418</v>
      </c>
    </row>
    <row r="32" spans="1:6" ht="18.75" x14ac:dyDescent="0.3">
      <c r="A32" s="127">
        <v>28</v>
      </c>
      <c r="B32" s="128" t="s">
        <v>371</v>
      </c>
      <c r="C32" s="128"/>
      <c r="D32" s="130">
        <v>30</v>
      </c>
    </row>
    <row r="33" spans="1:6" ht="18.75" x14ac:dyDescent="0.3">
      <c r="A33" s="127">
        <v>29</v>
      </c>
      <c r="B33" s="128" t="s">
        <v>421</v>
      </c>
      <c r="C33" s="128"/>
      <c r="D33" s="130">
        <v>35</v>
      </c>
      <c r="F33" s="131" t="s">
        <v>418</v>
      </c>
    </row>
    <row r="34" spans="1:6" ht="18.75" x14ac:dyDescent="0.3">
      <c r="A34" s="127">
        <v>30</v>
      </c>
      <c r="B34" s="128" t="s">
        <v>422</v>
      </c>
      <c r="C34" s="128"/>
      <c r="D34" s="130">
        <v>35</v>
      </c>
    </row>
    <row r="35" spans="1:6" ht="18.75" x14ac:dyDescent="0.3">
      <c r="A35" s="127">
        <v>31</v>
      </c>
      <c r="B35" s="128" t="s">
        <v>423</v>
      </c>
      <c r="C35" s="128"/>
      <c r="D35" s="130">
        <v>30</v>
      </c>
    </row>
    <row r="36" spans="1:6" ht="18.75" x14ac:dyDescent="0.3">
      <c r="A36" s="127">
        <v>32</v>
      </c>
      <c r="B36" s="128" t="s">
        <v>424</v>
      </c>
      <c r="C36" s="128"/>
      <c r="D36" s="130">
        <v>30</v>
      </c>
    </row>
    <row r="37" spans="1:6" ht="18.75" x14ac:dyDescent="0.3">
      <c r="A37" s="127">
        <v>33</v>
      </c>
      <c r="B37" s="128" t="s">
        <v>425</v>
      </c>
      <c r="C37" s="128"/>
      <c r="D37" s="130">
        <v>30</v>
      </c>
    </row>
    <row r="38" spans="1:6" ht="18.75" x14ac:dyDescent="0.3">
      <c r="A38" s="127">
        <v>34</v>
      </c>
      <c r="B38" s="128" t="s">
        <v>426</v>
      </c>
      <c r="C38" s="128"/>
      <c r="D38" s="130">
        <v>30</v>
      </c>
    </row>
    <row r="39" spans="1:6" ht="18.75" x14ac:dyDescent="0.3">
      <c r="A39" s="127">
        <v>35</v>
      </c>
      <c r="B39" s="128" t="s">
        <v>427</v>
      </c>
      <c r="C39" s="128"/>
      <c r="D39" s="130">
        <v>35</v>
      </c>
      <c r="F39" s="131" t="s">
        <v>418</v>
      </c>
    </row>
    <row r="40" spans="1:6" ht="18.75" x14ac:dyDescent="0.3">
      <c r="A40" s="127">
        <v>36</v>
      </c>
      <c r="B40" s="128" t="s">
        <v>428</v>
      </c>
      <c r="C40" s="128"/>
      <c r="D40" s="130">
        <v>35</v>
      </c>
    </row>
    <row r="41" spans="1:6" ht="18.75" x14ac:dyDescent="0.3">
      <c r="A41" s="127">
        <v>37</v>
      </c>
      <c r="B41" s="128" t="s">
        <v>429</v>
      </c>
      <c r="C41" s="128"/>
      <c r="D41" s="130">
        <v>35</v>
      </c>
    </row>
    <row r="42" spans="1:6" ht="18.75" x14ac:dyDescent="0.3">
      <c r="A42" s="127">
        <v>38</v>
      </c>
      <c r="B42" s="128" t="s">
        <v>370</v>
      </c>
      <c r="C42" s="128"/>
      <c r="D42" s="130">
        <v>40</v>
      </c>
    </row>
    <row r="43" spans="1:6" ht="18.75" x14ac:dyDescent="0.3">
      <c r="A43" s="127">
        <v>39</v>
      </c>
      <c r="B43" s="128" t="s">
        <v>430</v>
      </c>
      <c r="C43" s="128"/>
      <c r="D43" s="130">
        <v>35</v>
      </c>
    </row>
    <row r="44" spans="1:6" ht="18.75" x14ac:dyDescent="0.3">
      <c r="A44" s="127">
        <v>40</v>
      </c>
      <c r="B44" s="128" t="s">
        <v>431</v>
      </c>
      <c r="C44" s="129"/>
      <c r="D44" s="130">
        <v>34</v>
      </c>
    </row>
    <row r="45" spans="1:6" ht="18.75" x14ac:dyDescent="0.3">
      <c r="A45" s="127">
        <v>41</v>
      </c>
      <c r="B45" s="128" t="s">
        <v>432</v>
      </c>
      <c r="C45" s="129"/>
      <c r="D45" s="130">
        <v>34</v>
      </c>
    </row>
    <row r="46" spans="1:6" ht="18.75" x14ac:dyDescent="0.3">
      <c r="A46" s="127">
        <v>42</v>
      </c>
      <c r="B46" s="128" t="s">
        <v>433</v>
      </c>
      <c r="C46" s="129"/>
      <c r="D46" s="130">
        <v>34</v>
      </c>
      <c r="E46" s="130">
        <v>27</v>
      </c>
    </row>
    <row r="47" spans="1:6" ht="18.75" x14ac:dyDescent="0.3">
      <c r="A47" s="127">
        <v>43</v>
      </c>
      <c r="B47" s="128" t="s">
        <v>434</v>
      </c>
      <c r="C47" s="129"/>
      <c r="D47" s="130">
        <v>26</v>
      </c>
    </row>
    <row r="48" spans="1:6" ht="18.75" x14ac:dyDescent="0.3">
      <c r="A48" s="127">
        <v>44</v>
      </c>
      <c r="B48" s="128" t="s">
        <v>435</v>
      </c>
      <c r="C48" s="129"/>
      <c r="D48" s="130">
        <v>26</v>
      </c>
    </row>
    <row r="49" spans="1:4" ht="18.75" x14ac:dyDescent="0.3">
      <c r="A49" s="127">
        <v>45</v>
      </c>
      <c r="B49" s="128" t="s">
        <v>436</v>
      </c>
      <c r="C49" s="128"/>
      <c r="D49" s="130">
        <v>30</v>
      </c>
    </row>
    <row r="50" spans="1:4" ht="18.75" x14ac:dyDescent="0.3">
      <c r="A50" s="127">
        <v>46</v>
      </c>
      <c r="B50" s="128" t="s">
        <v>437</v>
      </c>
      <c r="C50" s="128"/>
      <c r="D50" s="130">
        <v>30</v>
      </c>
    </row>
    <row r="51" spans="1:4" ht="18.75" x14ac:dyDescent="0.3">
      <c r="A51" s="127">
        <v>47</v>
      </c>
      <c r="B51" s="128" t="s">
        <v>438</v>
      </c>
      <c r="C51" s="128"/>
      <c r="D51" s="130">
        <v>20</v>
      </c>
    </row>
    <row r="52" spans="1:4" ht="18.75" x14ac:dyDescent="0.3">
      <c r="A52" s="127">
        <v>48</v>
      </c>
      <c r="B52" s="128" t="s">
        <v>439</v>
      </c>
      <c r="C52" s="128"/>
      <c r="D52" s="130">
        <v>30</v>
      </c>
    </row>
    <row r="53" spans="1:4" ht="18.75" x14ac:dyDescent="0.3">
      <c r="A53" s="132"/>
      <c r="B53" s="128"/>
      <c r="C53" s="128"/>
    </row>
    <row r="54" spans="1:4" ht="18.75" x14ac:dyDescent="0.3">
      <c r="A54" s="132"/>
      <c r="B54" s="128"/>
      <c r="C54" s="128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topLeftCell="A43" zoomScaleNormal="100" zoomScaleSheetLayoutView="100" workbookViewId="0">
      <selection activeCell="H37" sqref="H37"/>
    </sheetView>
  </sheetViews>
  <sheetFormatPr defaultRowHeight="12.75" x14ac:dyDescent="0.2"/>
  <cols>
    <col min="1" max="1" width="6.5703125" customWidth="1"/>
    <col min="2" max="2" width="18.28515625" customWidth="1"/>
    <col min="3" max="3" width="43.42578125" customWidth="1"/>
    <col min="4" max="4" width="8" customWidth="1"/>
    <col min="6" max="6" width="30.28515625" style="101" customWidth="1"/>
    <col min="7" max="7" width="14.5703125" customWidth="1"/>
    <col min="8" max="8" width="18.85546875" style="101" customWidth="1"/>
    <col min="9" max="9" width="12.140625" hidden="1" customWidth="1"/>
    <col min="10" max="10" width="16.42578125" style="101" hidden="1" customWidth="1"/>
    <col min="11" max="11" width="9.140625" style="101" hidden="1" customWidth="1"/>
    <col min="12" max="12" width="27.85546875" style="101" hidden="1" customWidth="1"/>
    <col min="13" max="13" width="17.28515625" style="101" hidden="1" customWidth="1"/>
    <col min="14" max="14" width="12.5703125" hidden="1" customWidth="1"/>
    <col min="15" max="15" width="0" hidden="1" customWidth="1"/>
  </cols>
  <sheetData>
    <row r="1" spans="1:15" s="120" customFormat="1" ht="15.75" x14ac:dyDescent="0.25">
      <c r="A1" s="116" t="s">
        <v>331</v>
      </c>
      <c r="B1" s="117"/>
      <c r="C1" s="116"/>
      <c r="D1" s="117"/>
      <c r="E1" s="117"/>
      <c r="F1" s="117"/>
      <c r="G1" s="118"/>
      <c r="H1" s="119"/>
      <c r="I1" s="117"/>
      <c r="J1" s="117"/>
      <c r="K1" s="117"/>
      <c r="L1" s="117"/>
      <c r="M1" s="117"/>
    </row>
    <row r="2" spans="1:15" s="120" customFormat="1" ht="15.75" x14ac:dyDescent="0.25">
      <c r="A2" s="121" t="s">
        <v>2</v>
      </c>
      <c r="B2" s="117"/>
      <c r="C2" s="121"/>
      <c r="D2" s="117"/>
      <c r="E2" s="117"/>
      <c r="F2" s="117"/>
      <c r="G2" s="118"/>
      <c r="H2" s="119"/>
      <c r="I2" s="117"/>
      <c r="J2" s="117"/>
      <c r="K2" s="117"/>
      <c r="L2" s="117"/>
      <c r="M2" s="117"/>
    </row>
    <row r="3" spans="1:15" s="134" customFormat="1" ht="26.25" x14ac:dyDescent="0.4">
      <c r="A3" s="182" t="s">
        <v>332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33"/>
      <c r="N3" s="133"/>
      <c r="O3" s="133"/>
    </row>
    <row r="4" spans="1:15" s="134" customFormat="1" ht="26.25" x14ac:dyDescent="0.4">
      <c r="A4" s="182" t="s">
        <v>398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33"/>
      <c r="N4" s="133"/>
      <c r="O4" s="133"/>
    </row>
    <row r="5" spans="1:15" s="120" customFormat="1" ht="18.75" x14ac:dyDescent="0.25">
      <c r="A5" s="183" t="s">
        <v>334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22"/>
      <c r="N5" s="122"/>
      <c r="O5" s="122"/>
    </row>
    <row r="6" spans="1:15" s="123" customFormat="1" ht="15.75" x14ac:dyDescent="0.25">
      <c r="E6" s="124"/>
      <c r="F6" s="124"/>
      <c r="G6" s="124"/>
      <c r="H6" s="124"/>
      <c r="I6" s="124"/>
      <c r="J6" s="124"/>
      <c r="K6" s="124"/>
      <c r="L6" s="124"/>
      <c r="M6" s="124"/>
    </row>
    <row r="7" spans="1:15" s="126" customFormat="1" ht="37.5" x14ac:dyDescent="0.3">
      <c r="A7" s="125" t="s">
        <v>4</v>
      </c>
      <c r="B7" s="125" t="s">
        <v>336</v>
      </c>
      <c r="C7" s="125" t="s">
        <v>335</v>
      </c>
      <c r="D7" s="125" t="s">
        <v>8</v>
      </c>
      <c r="E7" s="125" t="s">
        <v>337</v>
      </c>
      <c r="F7" s="125" t="s">
        <v>338</v>
      </c>
      <c r="G7" s="125" t="s">
        <v>339</v>
      </c>
      <c r="H7" s="125" t="s">
        <v>400</v>
      </c>
      <c r="I7" s="125" t="s">
        <v>341</v>
      </c>
      <c r="J7" s="125" t="s">
        <v>342</v>
      </c>
      <c r="K7" s="125" t="s">
        <v>343</v>
      </c>
      <c r="L7" s="125" t="s">
        <v>344</v>
      </c>
      <c r="M7" s="125" t="s">
        <v>22</v>
      </c>
    </row>
    <row r="8" spans="1:15" s="111" customFormat="1" ht="18.75" x14ac:dyDescent="0.3">
      <c r="A8" s="108">
        <v>1</v>
      </c>
      <c r="B8" s="44" t="s">
        <v>171</v>
      </c>
      <c r="C8" s="104" t="s">
        <v>170</v>
      </c>
      <c r="D8" s="105">
        <v>3</v>
      </c>
      <c r="E8" s="42">
        <v>42</v>
      </c>
      <c r="F8" s="51" t="s">
        <v>45</v>
      </c>
      <c r="G8" s="108">
        <v>90</v>
      </c>
      <c r="H8" s="135" t="s">
        <v>440</v>
      </c>
      <c r="I8" s="108"/>
      <c r="J8" s="109"/>
      <c r="K8" s="110"/>
      <c r="L8" s="108"/>
      <c r="M8" s="108" t="e">
        <f>VLOOKUP(B8,'[1]Lịch thi QH-2019-E'!B:V,7,0)</f>
        <v>#N/A</v>
      </c>
      <c r="N8" s="44" t="s">
        <v>171</v>
      </c>
      <c r="O8" s="111" t="e">
        <f>VLOOKUP(B8,'[1]Lịch thi QH-2019-E'!B:M,6,0)</f>
        <v>#N/A</v>
      </c>
    </row>
    <row r="9" spans="1:15" s="111" customFormat="1" ht="25.5" x14ac:dyDescent="0.3">
      <c r="A9" s="108">
        <v>2</v>
      </c>
      <c r="B9" s="44" t="s">
        <v>119</v>
      </c>
      <c r="C9" s="104" t="s">
        <v>118</v>
      </c>
      <c r="D9" s="105">
        <v>3</v>
      </c>
      <c r="E9" s="42">
        <v>92</v>
      </c>
      <c r="F9" s="51" t="s">
        <v>279</v>
      </c>
      <c r="G9" s="108">
        <v>90</v>
      </c>
      <c r="H9" s="108" t="s">
        <v>345</v>
      </c>
      <c r="I9" s="108"/>
      <c r="J9" s="112"/>
      <c r="K9" s="110"/>
      <c r="L9" s="108"/>
      <c r="M9" s="108" t="e">
        <f>VLOOKUP(B9,'[1]Lịch thi QH-2019-E'!B:V,7,0)</f>
        <v>#N/A</v>
      </c>
      <c r="N9" s="44" t="s">
        <v>119</v>
      </c>
      <c r="O9" s="111" t="e">
        <f>VLOOKUP(B9,'[1]Lịch thi QH-2019-E'!B:M,6,0)</f>
        <v>#N/A</v>
      </c>
    </row>
    <row r="10" spans="1:15" s="111" customFormat="1" ht="18.75" x14ac:dyDescent="0.3">
      <c r="A10" s="108">
        <v>3</v>
      </c>
      <c r="B10" s="44" t="s">
        <v>249</v>
      </c>
      <c r="C10" s="43" t="s">
        <v>212</v>
      </c>
      <c r="D10" s="42">
        <v>3</v>
      </c>
      <c r="E10" s="42">
        <v>143</v>
      </c>
      <c r="F10" s="51" t="s">
        <v>290</v>
      </c>
      <c r="G10" s="108">
        <v>90</v>
      </c>
      <c r="H10" s="135" t="s">
        <v>440</v>
      </c>
      <c r="I10" s="108"/>
      <c r="J10" s="109"/>
      <c r="K10" s="108"/>
      <c r="L10" s="108"/>
      <c r="M10" s="108" t="e">
        <f>VLOOKUP(B10,'[1]Lịch thi QH-2019-E'!B:V,7,0)</f>
        <v>#N/A</v>
      </c>
      <c r="N10" s="44" t="s">
        <v>249</v>
      </c>
      <c r="O10" s="111" t="e">
        <f>VLOOKUP(B10,'[1]Lịch thi QH-2019-E'!B:M,6,0)</f>
        <v>#N/A</v>
      </c>
    </row>
    <row r="11" spans="1:15" s="111" customFormat="1" ht="18.75" x14ac:dyDescent="0.3">
      <c r="A11" s="108">
        <v>4</v>
      </c>
      <c r="B11" s="44" t="s">
        <v>199</v>
      </c>
      <c r="C11" s="43" t="s">
        <v>198</v>
      </c>
      <c r="D11" s="42">
        <v>3</v>
      </c>
      <c r="E11" s="42">
        <v>220</v>
      </c>
      <c r="F11" s="51" t="s">
        <v>45</v>
      </c>
      <c r="G11" s="108">
        <v>90</v>
      </c>
      <c r="H11" s="108" t="s">
        <v>345</v>
      </c>
      <c r="I11" s="108"/>
      <c r="J11" s="113"/>
      <c r="K11" s="110"/>
      <c r="L11" s="108"/>
      <c r="M11" s="108" t="e">
        <f>VLOOKUP(B11,'[1]Lịch thi QH-2019-E'!B:V,7,0)</f>
        <v>#N/A</v>
      </c>
      <c r="N11" s="44" t="s">
        <v>199</v>
      </c>
      <c r="O11" s="111" t="e">
        <f>VLOOKUP(B11,'[1]Lịch thi QH-2019-E'!B:M,6,0)</f>
        <v>#N/A</v>
      </c>
    </row>
    <row r="12" spans="1:15" s="111" customFormat="1" ht="25.5" x14ac:dyDescent="0.3">
      <c r="A12" s="108">
        <v>5</v>
      </c>
      <c r="B12" s="44" t="s">
        <v>39</v>
      </c>
      <c r="C12" s="43" t="s">
        <v>77</v>
      </c>
      <c r="D12" s="42">
        <v>4</v>
      </c>
      <c r="E12" s="42">
        <v>179</v>
      </c>
      <c r="F12" s="51" t="s">
        <v>273</v>
      </c>
      <c r="G12" s="108">
        <v>90</v>
      </c>
      <c r="H12" s="108" t="s">
        <v>345</v>
      </c>
      <c r="I12" s="108"/>
      <c r="J12" s="109"/>
      <c r="K12" s="110"/>
      <c r="L12" s="108"/>
      <c r="M12" s="108" t="e">
        <f>VLOOKUP(B12,'[1]Lịch thi QH-2019-E'!B:V,7,0)</f>
        <v>#N/A</v>
      </c>
      <c r="N12" s="44" t="s">
        <v>39</v>
      </c>
      <c r="O12" s="111" t="e">
        <f>VLOOKUP(B12,'[1]Lịch thi QH-2019-E'!B:M,6,0)</f>
        <v>#N/A</v>
      </c>
    </row>
    <row r="13" spans="1:15" s="111" customFormat="1" ht="18.75" x14ac:dyDescent="0.3">
      <c r="A13" s="108">
        <v>6</v>
      </c>
      <c r="B13" s="44" t="s">
        <v>179</v>
      </c>
      <c r="C13" s="43" t="s">
        <v>178</v>
      </c>
      <c r="D13" s="42">
        <v>3</v>
      </c>
      <c r="E13" s="42">
        <v>93</v>
      </c>
      <c r="F13" s="51"/>
      <c r="G13" s="108">
        <v>90</v>
      </c>
      <c r="H13" s="108" t="s">
        <v>345</v>
      </c>
      <c r="I13" s="108"/>
      <c r="J13" s="109"/>
      <c r="K13" s="110"/>
      <c r="L13" s="108"/>
      <c r="M13" s="108" t="e">
        <f>VLOOKUP(B13,'[1]Lịch thi QH-2019-E'!B:V,7,0)</f>
        <v>#N/A</v>
      </c>
      <c r="N13" s="44" t="s">
        <v>179</v>
      </c>
      <c r="O13" s="111" t="e">
        <f>VLOOKUP(B13,'[1]Lịch thi QH-2019-E'!B:M,6,0)</f>
        <v>#N/A</v>
      </c>
    </row>
    <row r="14" spans="1:15" s="111" customFormat="1" ht="18.75" x14ac:dyDescent="0.3">
      <c r="A14" s="108">
        <v>7</v>
      </c>
      <c r="B14" s="44" t="s">
        <v>145</v>
      </c>
      <c r="C14" s="43" t="s">
        <v>144</v>
      </c>
      <c r="D14" s="42">
        <v>3</v>
      </c>
      <c r="E14" s="42">
        <v>221</v>
      </c>
      <c r="F14" s="51" t="s">
        <v>274</v>
      </c>
      <c r="G14" s="108">
        <v>90</v>
      </c>
      <c r="H14" s="108" t="s">
        <v>345</v>
      </c>
      <c r="I14" s="108"/>
      <c r="J14" s="109"/>
      <c r="K14" s="108"/>
      <c r="L14" s="108"/>
      <c r="M14" s="108" t="e">
        <f>VLOOKUP(B14,'[1]Lịch thi QH-2019-E'!B:V,7,0)</f>
        <v>#N/A</v>
      </c>
      <c r="N14" s="44" t="s">
        <v>145</v>
      </c>
      <c r="O14" s="111" t="e">
        <f>VLOOKUP(B14,'[1]Lịch thi QH-2019-E'!B:M,6,0)</f>
        <v>#N/A</v>
      </c>
    </row>
    <row r="15" spans="1:15" s="111" customFormat="1" ht="25.5" x14ac:dyDescent="0.3">
      <c r="A15" s="108">
        <v>8</v>
      </c>
      <c r="B15" s="44" t="s">
        <v>251</v>
      </c>
      <c r="C15" s="43" t="s">
        <v>214</v>
      </c>
      <c r="D15" s="42">
        <v>3</v>
      </c>
      <c r="E15" s="42">
        <v>91</v>
      </c>
      <c r="F15" s="51" t="s">
        <v>289</v>
      </c>
      <c r="G15" s="108">
        <v>90</v>
      </c>
      <c r="H15" s="135" t="s">
        <v>440</v>
      </c>
      <c r="I15" s="108"/>
      <c r="J15" s="109"/>
      <c r="K15" s="108"/>
      <c r="L15" s="108"/>
      <c r="M15" s="108" t="e">
        <f>VLOOKUP(B15,'[1]Lịch thi QH-2019-E'!B:V,7,0)</f>
        <v>#N/A</v>
      </c>
      <c r="N15" s="44" t="s">
        <v>251</v>
      </c>
      <c r="O15" s="111" t="e">
        <f>VLOOKUP(B15,'[1]Lịch thi QH-2019-E'!B:M,6,0)</f>
        <v>#N/A</v>
      </c>
    </row>
    <row r="16" spans="1:15" s="111" customFormat="1" ht="18.75" x14ac:dyDescent="0.3">
      <c r="A16" s="108">
        <v>9</v>
      </c>
      <c r="B16" s="44" t="s">
        <v>95</v>
      </c>
      <c r="C16" s="43" t="s">
        <v>94</v>
      </c>
      <c r="D16" s="42">
        <v>3</v>
      </c>
      <c r="E16" s="42">
        <v>762</v>
      </c>
      <c r="F16" s="51" t="s">
        <v>274</v>
      </c>
      <c r="G16" s="108">
        <v>90</v>
      </c>
      <c r="H16" s="108" t="s">
        <v>345</v>
      </c>
      <c r="I16" s="108"/>
      <c r="J16" s="109"/>
      <c r="K16" s="110"/>
      <c r="L16" s="108"/>
      <c r="M16" s="108" t="str">
        <f>VLOOKUP(B16,'[1]Lịch thi QH-2019-E'!B:V,7,0)</f>
        <v>Thi trực tiếp</v>
      </c>
      <c r="N16" s="44" t="s">
        <v>95</v>
      </c>
      <c r="O16" s="111">
        <f>VLOOKUP(B16,'[1]Lịch thi QH-2019-E'!B:M,6,0)</f>
        <v>90</v>
      </c>
    </row>
    <row r="17" spans="1:15" s="111" customFormat="1" ht="25.5" x14ac:dyDescent="0.3">
      <c r="A17" s="108">
        <v>10</v>
      </c>
      <c r="B17" s="44" t="s">
        <v>147</v>
      </c>
      <c r="C17" s="43" t="s">
        <v>146</v>
      </c>
      <c r="D17" s="42">
        <v>3</v>
      </c>
      <c r="E17" s="42">
        <v>431</v>
      </c>
      <c r="F17" s="51" t="s">
        <v>275</v>
      </c>
      <c r="G17" s="108">
        <v>90</v>
      </c>
      <c r="H17" s="108" t="s">
        <v>345</v>
      </c>
      <c r="I17" s="114"/>
      <c r="J17" s="114"/>
      <c r="K17" s="114"/>
      <c r="L17" s="114"/>
      <c r="M17" s="108" t="e">
        <f>VLOOKUP(B17,'[1]Lịch thi QH-2019-E'!B:V,7,0)</f>
        <v>#N/A</v>
      </c>
      <c r="N17" s="44" t="s">
        <v>147</v>
      </c>
      <c r="O17" s="111" t="e">
        <f>VLOOKUP(B17,'[1]Lịch thi QH-2019-E'!B:M,6,0)</f>
        <v>#N/A</v>
      </c>
    </row>
    <row r="18" spans="1:15" s="111" customFormat="1" ht="18.75" x14ac:dyDescent="0.3">
      <c r="A18" s="108">
        <v>11</v>
      </c>
      <c r="B18" s="44" t="s">
        <v>169</v>
      </c>
      <c r="C18" s="43" t="s">
        <v>168</v>
      </c>
      <c r="D18" s="42">
        <v>3</v>
      </c>
      <c r="E18" s="42">
        <v>177</v>
      </c>
      <c r="F18" s="51" t="s">
        <v>290</v>
      </c>
      <c r="G18" s="108">
        <v>90</v>
      </c>
      <c r="H18" s="108" t="s">
        <v>345</v>
      </c>
      <c r="I18" s="108"/>
      <c r="J18" s="109"/>
      <c r="K18" s="108"/>
      <c r="L18" s="108"/>
      <c r="M18" s="108" t="e">
        <f>VLOOKUP(B18,'[1]Lịch thi QH-2019-E'!B:V,7,0)</f>
        <v>#N/A</v>
      </c>
      <c r="N18" s="44" t="s">
        <v>169</v>
      </c>
      <c r="O18" s="111" t="e">
        <f>VLOOKUP(B18,'[1]Lịch thi QH-2019-E'!B:M,6,0)</f>
        <v>#N/A</v>
      </c>
    </row>
    <row r="19" spans="1:15" s="111" customFormat="1" ht="25.5" x14ac:dyDescent="0.3">
      <c r="A19" s="108">
        <v>12</v>
      </c>
      <c r="B19" s="44" t="s">
        <v>49</v>
      </c>
      <c r="C19" s="43" t="s">
        <v>55</v>
      </c>
      <c r="D19" s="42">
        <v>3</v>
      </c>
      <c r="E19" s="42">
        <v>84</v>
      </c>
      <c r="F19" s="51" t="s">
        <v>288</v>
      </c>
      <c r="G19" s="108">
        <v>90</v>
      </c>
      <c r="H19" s="108" t="s">
        <v>345</v>
      </c>
      <c r="I19" s="108"/>
      <c r="J19" s="109"/>
      <c r="K19" s="108"/>
      <c r="L19" s="108"/>
      <c r="M19" s="108" t="str">
        <f>VLOOKUP(B19,'[1]Lịch thi QH-2019-E'!B:V,7,0)</f>
        <v>Thi trực tiếp</v>
      </c>
      <c r="N19" s="44" t="s">
        <v>49</v>
      </c>
      <c r="O19" s="111">
        <f>VLOOKUP(B19,'[1]Lịch thi QH-2019-E'!B:M,6,0)</f>
        <v>90</v>
      </c>
    </row>
    <row r="20" spans="1:15" s="111" customFormat="1" ht="25.5" x14ac:dyDescent="0.3">
      <c r="A20" s="108">
        <v>13</v>
      </c>
      <c r="B20" s="44" t="s">
        <v>111</v>
      </c>
      <c r="C20" s="43" t="s">
        <v>55</v>
      </c>
      <c r="D20" s="42">
        <v>3</v>
      </c>
      <c r="E20" s="42">
        <v>175</v>
      </c>
      <c r="F20" s="51" t="s">
        <v>279</v>
      </c>
      <c r="G20" s="108">
        <v>90</v>
      </c>
      <c r="H20" s="108" t="s">
        <v>345</v>
      </c>
      <c r="I20" s="108"/>
      <c r="J20" s="109"/>
      <c r="K20" s="110"/>
      <c r="L20" s="108"/>
      <c r="M20" s="108" t="e">
        <f>VLOOKUP(B20,'[1]Lịch thi QH-2019-E'!B:V,7,0)</f>
        <v>#N/A</v>
      </c>
      <c r="N20" s="44" t="s">
        <v>111</v>
      </c>
      <c r="O20" s="111" t="e">
        <f>VLOOKUP(B20,'[1]Lịch thi QH-2019-E'!B:M,6,0)</f>
        <v>#N/A</v>
      </c>
    </row>
    <row r="21" spans="1:15" s="111" customFormat="1" ht="18.75" x14ac:dyDescent="0.3">
      <c r="A21" s="108">
        <v>14</v>
      </c>
      <c r="B21" s="44" t="s">
        <v>151</v>
      </c>
      <c r="C21" s="43" t="s">
        <v>150</v>
      </c>
      <c r="D21" s="42">
        <v>4</v>
      </c>
      <c r="E21" s="42">
        <v>177</v>
      </c>
      <c r="F21" s="51" t="s">
        <v>274</v>
      </c>
      <c r="G21" s="108">
        <v>90</v>
      </c>
      <c r="H21" s="108" t="s">
        <v>345</v>
      </c>
      <c r="I21" s="108"/>
      <c r="J21" s="109"/>
      <c r="K21" s="110"/>
      <c r="L21" s="108"/>
      <c r="M21" s="108" t="e">
        <f>VLOOKUP(B21,'[1]Lịch thi QH-2019-E'!B:V,7,0)</f>
        <v>#N/A</v>
      </c>
      <c r="N21" s="44" t="s">
        <v>151</v>
      </c>
      <c r="O21" s="111" t="e">
        <f>VLOOKUP(B21,'[1]Lịch thi QH-2019-E'!B:M,6,0)</f>
        <v>#N/A</v>
      </c>
    </row>
    <row r="22" spans="1:15" s="111" customFormat="1" ht="18.75" x14ac:dyDescent="0.3">
      <c r="A22" s="108">
        <v>15</v>
      </c>
      <c r="B22" s="44" t="s">
        <v>141</v>
      </c>
      <c r="C22" s="43" t="s">
        <v>140</v>
      </c>
      <c r="D22" s="42">
        <v>4</v>
      </c>
      <c r="E22" s="42">
        <v>454</v>
      </c>
      <c r="F22" s="51" t="s">
        <v>274</v>
      </c>
      <c r="G22" s="108">
        <v>90</v>
      </c>
      <c r="H22" s="108" t="s">
        <v>345</v>
      </c>
      <c r="I22" s="108"/>
      <c r="J22" s="109"/>
      <c r="K22" s="110"/>
      <c r="L22" s="108"/>
      <c r="M22" s="108" t="e">
        <f>VLOOKUP(B22,'[1]Lịch thi QH-2019-E'!B:V,7,0)</f>
        <v>#N/A</v>
      </c>
      <c r="N22" s="44" t="s">
        <v>141</v>
      </c>
      <c r="O22" s="111" t="e">
        <f>VLOOKUP(B22,'[1]Lịch thi QH-2019-E'!B:M,6,0)</f>
        <v>#N/A</v>
      </c>
    </row>
    <row r="23" spans="1:15" s="111" customFormat="1" ht="18.75" x14ac:dyDescent="0.3">
      <c r="A23" s="108">
        <v>16</v>
      </c>
      <c r="B23" s="44" t="s">
        <v>149</v>
      </c>
      <c r="C23" s="43" t="s">
        <v>148</v>
      </c>
      <c r="D23" s="42">
        <v>2</v>
      </c>
      <c r="E23" s="42">
        <v>95</v>
      </c>
      <c r="F23" s="51" t="s">
        <v>45</v>
      </c>
      <c r="G23" s="108"/>
      <c r="H23" s="108" t="s">
        <v>395</v>
      </c>
      <c r="I23" s="108"/>
      <c r="J23" s="113"/>
      <c r="K23" s="110"/>
      <c r="L23" s="108"/>
      <c r="M23" s="108" t="e">
        <f>VLOOKUP(B23,'[1]Lịch thi QH-2019-E'!B:V,7,0)</f>
        <v>#N/A</v>
      </c>
      <c r="N23" s="44" t="s">
        <v>149</v>
      </c>
      <c r="O23" s="111" t="e">
        <f>VLOOKUP(B23,'[1]Lịch thi QH-2019-E'!B:M,6,0)</f>
        <v>#N/A</v>
      </c>
    </row>
    <row r="24" spans="1:15" s="111" customFormat="1" ht="18.75" x14ac:dyDescent="0.3">
      <c r="A24" s="108">
        <v>17</v>
      </c>
      <c r="B24" s="44" t="s">
        <v>143</v>
      </c>
      <c r="C24" s="43" t="s">
        <v>142</v>
      </c>
      <c r="D24" s="42">
        <v>3</v>
      </c>
      <c r="E24" s="42">
        <v>451</v>
      </c>
      <c r="F24" s="51" t="s">
        <v>102</v>
      </c>
      <c r="G24" s="108">
        <v>90</v>
      </c>
      <c r="H24" s="108" t="s">
        <v>345</v>
      </c>
      <c r="I24" s="108"/>
      <c r="J24" s="109"/>
      <c r="K24" s="110"/>
      <c r="L24" s="108"/>
      <c r="M24" s="108" t="e">
        <f>VLOOKUP(B24,'[1]Lịch thi QH-2019-E'!B:V,7,0)</f>
        <v>#N/A</v>
      </c>
      <c r="N24" s="44" t="s">
        <v>143</v>
      </c>
      <c r="O24" s="111" t="e">
        <f>VLOOKUP(B24,'[1]Lịch thi QH-2019-E'!B:M,6,0)</f>
        <v>#N/A</v>
      </c>
    </row>
    <row r="25" spans="1:15" s="111" customFormat="1" ht="18.75" x14ac:dyDescent="0.3">
      <c r="A25" s="108">
        <v>18</v>
      </c>
      <c r="B25" s="44" t="s">
        <v>54</v>
      </c>
      <c r="C25" s="43" t="s">
        <v>53</v>
      </c>
      <c r="D25" s="42">
        <v>2</v>
      </c>
      <c r="E25" s="42">
        <v>808</v>
      </c>
      <c r="F25" s="51"/>
      <c r="G25" s="108">
        <v>90</v>
      </c>
      <c r="H25" s="108" t="s">
        <v>345</v>
      </c>
      <c r="I25" s="108"/>
      <c r="J25" s="109"/>
      <c r="K25" s="110"/>
      <c r="L25" s="108"/>
      <c r="M25" s="108" t="str">
        <f>VLOOKUP(B25,'[1]Lịch thi QH-2019-E'!B:V,7,0)</f>
        <v>Thi trực tiếp</v>
      </c>
      <c r="N25" s="44" t="s">
        <v>54</v>
      </c>
      <c r="O25" s="111">
        <f>VLOOKUP(B25,'[1]Lịch thi QH-2019-E'!B:M,6,0)</f>
        <v>90</v>
      </c>
    </row>
    <row r="26" spans="1:15" s="111" customFormat="1" ht="18.75" x14ac:dyDescent="0.3">
      <c r="A26" s="108">
        <v>19</v>
      </c>
      <c r="B26" s="44" t="s">
        <v>47</v>
      </c>
      <c r="C26" s="43" t="s">
        <v>46</v>
      </c>
      <c r="D26" s="42">
        <v>2</v>
      </c>
      <c r="E26" s="42">
        <v>115</v>
      </c>
      <c r="F26" s="51"/>
      <c r="G26" s="108">
        <v>90</v>
      </c>
      <c r="H26" s="108" t="s">
        <v>345</v>
      </c>
      <c r="I26" s="108"/>
      <c r="J26" s="109"/>
      <c r="K26" s="110"/>
      <c r="L26" s="108"/>
      <c r="M26" s="108" t="e">
        <f>VLOOKUP(B26,'[1]Lịch thi QH-2019-E'!B:V,7,0)</f>
        <v>#N/A</v>
      </c>
      <c r="N26" s="44" t="s">
        <v>47</v>
      </c>
      <c r="O26" s="111" t="e">
        <f>VLOOKUP(B26,'[1]Lịch thi QH-2019-E'!B:M,6,0)</f>
        <v>#N/A</v>
      </c>
    </row>
    <row r="27" spans="1:15" s="111" customFormat="1" ht="18.75" x14ac:dyDescent="0.3">
      <c r="A27" s="108">
        <v>20</v>
      </c>
      <c r="B27" s="44" t="s">
        <v>59</v>
      </c>
      <c r="C27" s="43" t="s">
        <v>58</v>
      </c>
      <c r="D27" s="42">
        <v>3</v>
      </c>
      <c r="E27" s="42">
        <v>80</v>
      </c>
      <c r="F27" s="51" t="s">
        <v>268</v>
      </c>
      <c r="G27" s="108">
        <v>90</v>
      </c>
      <c r="H27" s="108" t="s">
        <v>345</v>
      </c>
      <c r="I27" s="108"/>
      <c r="J27" s="109"/>
      <c r="K27" s="110"/>
      <c r="L27" s="108"/>
      <c r="M27" s="108" t="e">
        <f>VLOOKUP(B27,'[1]Lịch thi QH-2019-E'!B:V,7,0)</f>
        <v>#N/A</v>
      </c>
      <c r="N27" s="44" t="s">
        <v>59</v>
      </c>
      <c r="O27" s="111" t="e">
        <f>VLOOKUP(B27,'[1]Lịch thi QH-2019-E'!B:M,6,0)</f>
        <v>#N/A</v>
      </c>
    </row>
    <row r="28" spans="1:15" s="111" customFormat="1" ht="18.75" x14ac:dyDescent="0.3">
      <c r="A28" s="108">
        <v>21</v>
      </c>
      <c r="B28" s="44" t="s">
        <v>122</v>
      </c>
      <c r="C28" s="43" t="s">
        <v>121</v>
      </c>
      <c r="D28" s="42">
        <v>2</v>
      </c>
      <c r="E28" s="42">
        <v>175</v>
      </c>
      <c r="F28" s="51" t="s">
        <v>268</v>
      </c>
      <c r="G28" s="108">
        <v>90</v>
      </c>
      <c r="H28" s="108" t="s">
        <v>345</v>
      </c>
      <c r="I28" s="108"/>
      <c r="J28" s="109"/>
      <c r="K28" s="110"/>
      <c r="L28" s="108"/>
      <c r="M28" s="108" t="e">
        <f>VLOOKUP(B28,'[1]Lịch thi QH-2019-E'!B:V,7,0)</f>
        <v>#N/A</v>
      </c>
      <c r="N28" s="44" t="s">
        <v>122</v>
      </c>
      <c r="O28" s="111" t="e">
        <f>VLOOKUP(B28,'[1]Lịch thi QH-2019-E'!B:M,6,0)</f>
        <v>#N/A</v>
      </c>
    </row>
    <row r="29" spans="1:15" s="111" customFormat="1" ht="18.75" x14ac:dyDescent="0.3">
      <c r="A29" s="108">
        <v>22</v>
      </c>
      <c r="B29" s="44" t="s">
        <v>173</v>
      </c>
      <c r="C29" s="43" t="s">
        <v>172</v>
      </c>
      <c r="D29" s="42">
        <v>3</v>
      </c>
      <c r="E29" s="42">
        <v>320</v>
      </c>
      <c r="F29" s="51" t="s">
        <v>45</v>
      </c>
      <c r="G29" s="108">
        <v>90</v>
      </c>
      <c r="H29" s="135" t="s">
        <v>395</v>
      </c>
      <c r="I29" s="108"/>
      <c r="J29" s="109"/>
      <c r="K29" s="110"/>
      <c r="L29" s="108"/>
      <c r="M29" s="108" t="e">
        <f>VLOOKUP(B29,'[1]Lịch thi QH-2019-E'!B:V,7,0)</f>
        <v>#N/A</v>
      </c>
      <c r="N29" s="44" t="s">
        <v>173</v>
      </c>
      <c r="O29" s="111" t="e">
        <f>VLOOKUP(B29,'[1]Lịch thi QH-2019-E'!B:M,6,0)</f>
        <v>#N/A</v>
      </c>
    </row>
    <row r="30" spans="1:15" s="111" customFormat="1" ht="18.75" x14ac:dyDescent="0.3">
      <c r="A30" s="108">
        <v>23</v>
      </c>
      <c r="B30" s="44" t="s">
        <v>93</v>
      </c>
      <c r="C30" s="43" t="s">
        <v>96</v>
      </c>
      <c r="D30" s="42">
        <v>3</v>
      </c>
      <c r="E30" s="42">
        <v>225</v>
      </c>
      <c r="F30" s="51" t="s">
        <v>45</v>
      </c>
      <c r="G30" s="108">
        <v>90</v>
      </c>
      <c r="H30" s="135" t="s">
        <v>395</v>
      </c>
      <c r="I30" s="108"/>
      <c r="J30" s="109"/>
      <c r="K30" s="110"/>
      <c r="L30" s="108"/>
      <c r="M30" s="108" t="e">
        <f>VLOOKUP(B30,'[1]Lịch thi QH-2019-E'!B:V,7,0)</f>
        <v>#N/A</v>
      </c>
      <c r="N30" s="44" t="s">
        <v>93</v>
      </c>
      <c r="O30" s="111" t="e">
        <f>VLOOKUP(B30,'[1]Lịch thi QH-2019-E'!B:M,6,0)</f>
        <v>#N/A</v>
      </c>
    </row>
    <row r="31" spans="1:15" s="111" customFormat="1" ht="18.75" x14ac:dyDescent="0.3">
      <c r="A31" s="108">
        <v>24</v>
      </c>
      <c r="B31" s="106" t="s">
        <v>27</v>
      </c>
      <c r="C31" s="39" t="s">
        <v>30</v>
      </c>
      <c r="D31" s="42">
        <v>3</v>
      </c>
      <c r="E31" s="42">
        <v>128</v>
      </c>
      <c r="F31" s="51" t="s">
        <v>274</v>
      </c>
      <c r="G31" s="108">
        <v>90</v>
      </c>
      <c r="H31" s="108" t="s">
        <v>345</v>
      </c>
      <c r="I31" s="108"/>
      <c r="J31" s="109"/>
      <c r="K31" s="110"/>
      <c r="L31" s="108"/>
      <c r="M31" s="108" t="e">
        <f>VLOOKUP(B31,'[1]Lịch thi QH-2019-E'!B:V,7,0)</f>
        <v>#N/A</v>
      </c>
      <c r="N31" s="106" t="s">
        <v>27</v>
      </c>
      <c r="O31" s="111" t="e">
        <f>VLOOKUP(B31,'[1]Lịch thi QH-2019-E'!B:M,6,0)</f>
        <v>#N/A</v>
      </c>
    </row>
    <row r="32" spans="1:15" s="111" customFormat="1" ht="25.5" x14ac:dyDescent="0.3">
      <c r="A32" s="108">
        <v>25</v>
      </c>
      <c r="B32" s="44" t="s">
        <v>64</v>
      </c>
      <c r="C32" s="43" t="s">
        <v>63</v>
      </c>
      <c r="D32" s="42">
        <v>3</v>
      </c>
      <c r="E32" s="42">
        <v>40</v>
      </c>
      <c r="F32" s="51" t="s">
        <v>288</v>
      </c>
      <c r="G32" s="108"/>
      <c r="H32" s="108" t="s">
        <v>395</v>
      </c>
      <c r="I32" s="108"/>
      <c r="J32" s="109"/>
      <c r="K32" s="110"/>
      <c r="L32" s="108"/>
      <c r="M32" s="108" t="str">
        <f>VLOOKUP(B32,'[1]Lịch thi QH-2019-E'!B:V,7,0)</f>
        <v>Bài tập lớn</v>
      </c>
      <c r="N32" s="44" t="s">
        <v>64</v>
      </c>
      <c r="O32" s="111">
        <f>VLOOKUP(B32,'[1]Lịch thi QH-2019-E'!B:M,6,0)</f>
        <v>0</v>
      </c>
    </row>
    <row r="33" spans="1:15" s="111" customFormat="1" ht="18.75" x14ac:dyDescent="0.3">
      <c r="A33" s="108">
        <v>26</v>
      </c>
      <c r="B33" s="44" t="s">
        <v>115</v>
      </c>
      <c r="C33" s="43" t="s">
        <v>114</v>
      </c>
      <c r="D33" s="42">
        <v>3</v>
      </c>
      <c r="E33" s="42">
        <v>170</v>
      </c>
      <c r="F33" s="51" t="s">
        <v>274</v>
      </c>
      <c r="G33" s="108"/>
      <c r="H33" s="108" t="s">
        <v>395</v>
      </c>
      <c r="I33" s="108"/>
      <c r="J33" s="109"/>
      <c r="K33" s="110"/>
      <c r="L33" s="108"/>
      <c r="M33" s="108" t="e">
        <f>VLOOKUP(B33,'[1]Lịch thi QH-2019-E'!B:V,7,0)</f>
        <v>#N/A</v>
      </c>
      <c r="N33" s="44" t="s">
        <v>115</v>
      </c>
      <c r="O33" s="111" t="e">
        <f>VLOOKUP(B33,'[1]Lịch thi QH-2019-E'!B:M,6,0)</f>
        <v>#N/A</v>
      </c>
    </row>
    <row r="34" spans="1:15" s="111" customFormat="1" ht="18.75" x14ac:dyDescent="0.3">
      <c r="A34" s="108">
        <v>27</v>
      </c>
      <c r="B34" s="44" t="s">
        <v>250</v>
      </c>
      <c r="C34" s="43" t="s">
        <v>213</v>
      </c>
      <c r="D34" s="42">
        <v>3</v>
      </c>
      <c r="E34" s="42">
        <v>91</v>
      </c>
      <c r="F34" s="51" t="s">
        <v>293</v>
      </c>
      <c r="G34" s="108">
        <v>90</v>
      </c>
      <c r="H34" s="135" t="s">
        <v>395</v>
      </c>
      <c r="I34" s="108"/>
      <c r="J34" s="109"/>
      <c r="K34" s="110"/>
      <c r="L34" s="108"/>
      <c r="M34" s="108" t="e">
        <f>VLOOKUP(B34,'[1]Lịch thi QH-2019-E'!B:V,7,0)</f>
        <v>#N/A</v>
      </c>
      <c r="N34" s="44" t="s">
        <v>250</v>
      </c>
      <c r="O34" s="111" t="e">
        <f>VLOOKUP(B34,'[1]Lịch thi QH-2019-E'!B:M,6,0)</f>
        <v>#N/A</v>
      </c>
    </row>
    <row r="35" spans="1:15" s="111" customFormat="1" ht="18.75" x14ac:dyDescent="0.3">
      <c r="A35" s="108">
        <v>28</v>
      </c>
      <c r="B35" s="44" t="s">
        <v>86</v>
      </c>
      <c r="C35" s="43" t="s">
        <v>85</v>
      </c>
      <c r="D35" s="42">
        <v>3</v>
      </c>
      <c r="E35" s="42">
        <v>40</v>
      </c>
      <c r="F35" s="51"/>
      <c r="G35" s="108">
        <v>90</v>
      </c>
      <c r="H35" s="108" t="s">
        <v>345</v>
      </c>
      <c r="I35" s="108"/>
      <c r="J35" s="109"/>
      <c r="K35" s="110"/>
      <c r="L35" s="108"/>
      <c r="M35" s="108" t="str">
        <f>VLOOKUP(B35,'[1]Lịch thi QH-2019-E'!B:V,7,0)</f>
        <v>Thi trực tiếp</v>
      </c>
      <c r="N35" s="44" t="s">
        <v>86</v>
      </c>
      <c r="O35" s="111">
        <f>VLOOKUP(B35,'[1]Lịch thi QH-2019-E'!B:M,6,0)</f>
        <v>90</v>
      </c>
    </row>
    <row r="36" spans="1:15" s="111" customFormat="1" ht="18.75" x14ac:dyDescent="0.3">
      <c r="A36" s="108">
        <v>29</v>
      </c>
      <c r="B36" s="44" t="s">
        <v>68</v>
      </c>
      <c r="C36" s="43" t="s">
        <v>67</v>
      </c>
      <c r="D36" s="42">
        <v>3</v>
      </c>
      <c r="E36" s="42">
        <v>219</v>
      </c>
      <c r="F36" s="51" t="s">
        <v>45</v>
      </c>
      <c r="G36" s="108">
        <v>90</v>
      </c>
      <c r="H36" s="108" t="s">
        <v>345</v>
      </c>
      <c r="I36" s="108"/>
      <c r="J36" s="109"/>
      <c r="K36" s="108"/>
      <c r="L36" s="108"/>
      <c r="M36" s="108" t="e">
        <f>VLOOKUP(B36,'[1]Lịch thi QH-2019-E'!B:V,7,0)</f>
        <v>#N/A</v>
      </c>
      <c r="N36" s="44" t="s">
        <v>68</v>
      </c>
      <c r="O36" s="111" t="e">
        <f>VLOOKUP(B36,'[1]Lịch thi QH-2019-E'!B:M,6,0)</f>
        <v>#N/A</v>
      </c>
    </row>
    <row r="37" spans="1:15" s="137" customFormat="1" ht="18.75" x14ac:dyDescent="0.3">
      <c r="A37" s="135">
        <v>30</v>
      </c>
      <c r="B37" s="54" t="s">
        <v>78</v>
      </c>
      <c r="C37" s="56" t="s">
        <v>76</v>
      </c>
      <c r="D37" s="48">
        <v>3</v>
      </c>
      <c r="E37" s="48">
        <v>40</v>
      </c>
      <c r="F37" s="55" t="s">
        <v>45</v>
      </c>
      <c r="G37" s="135">
        <v>90</v>
      </c>
      <c r="H37" s="108" t="s">
        <v>345</v>
      </c>
      <c r="I37" s="135"/>
      <c r="J37" s="136"/>
      <c r="K37" s="135"/>
      <c r="L37" s="135"/>
      <c r="M37" s="135" t="str">
        <f>VLOOKUP(B37,'[1]Lịch thi QH-2019-E'!B:V,7,0)</f>
        <v>Thi trực tiếp</v>
      </c>
      <c r="N37" s="54" t="s">
        <v>78</v>
      </c>
      <c r="O37" s="137">
        <f>VLOOKUP(B37,'[1]Lịch thi QH-2019-E'!B:M,6,0)</f>
        <v>90</v>
      </c>
    </row>
    <row r="38" spans="1:15" s="111" customFormat="1" ht="18.75" x14ac:dyDescent="0.3">
      <c r="A38" s="108">
        <v>31</v>
      </c>
      <c r="B38" s="44" t="s">
        <v>82</v>
      </c>
      <c r="C38" s="43" t="s">
        <v>81</v>
      </c>
      <c r="D38" s="42">
        <v>3</v>
      </c>
      <c r="E38" s="42">
        <v>39</v>
      </c>
      <c r="F38" s="51" t="s">
        <v>271</v>
      </c>
      <c r="G38" s="108">
        <v>90</v>
      </c>
      <c r="H38" s="108" t="s">
        <v>345</v>
      </c>
      <c r="I38" s="69"/>
      <c r="J38" s="86"/>
      <c r="K38" s="75"/>
      <c r="L38" s="69"/>
      <c r="M38" s="108" t="str">
        <f>VLOOKUP(B38,'[1]Lịch thi QH-2019-E'!B:V,7,0)</f>
        <v>Thi trực tiếp</v>
      </c>
      <c r="N38" s="44" t="s">
        <v>82</v>
      </c>
      <c r="O38" s="111">
        <f>VLOOKUP(B38,'[1]Lịch thi QH-2019-E'!B:M,6,0)</f>
        <v>90</v>
      </c>
    </row>
    <row r="39" spans="1:15" s="111" customFormat="1" ht="18.75" x14ac:dyDescent="0.3">
      <c r="A39" s="108">
        <v>32</v>
      </c>
      <c r="B39" s="44" t="s">
        <v>84</v>
      </c>
      <c r="C39" s="43" t="s">
        <v>83</v>
      </c>
      <c r="D39" s="42">
        <v>3</v>
      </c>
      <c r="E39" s="42">
        <v>45</v>
      </c>
      <c r="F39" s="51" t="s">
        <v>45</v>
      </c>
      <c r="G39" s="108"/>
      <c r="H39" s="108" t="s">
        <v>395</v>
      </c>
      <c r="I39" s="108"/>
      <c r="J39" s="109"/>
      <c r="K39" s="110"/>
      <c r="L39" s="108"/>
      <c r="M39" s="108" t="str">
        <f>VLOOKUP(B39,'[1]Lịch thi QH-2019-E'!B:V,7,0)</f>
        <v>Bài tập lớn</v>
      </c>
      <c r="N39" s="44" t="s">
        <v>84</v>
      </c>
      <c r="O39" s="111">
        <f>VLOOKUP(B39,'[1]Lịch thi QH-2019-E'!B:M,6,0)</f>
        <v>0</v>
      </c>
    </row>
    <row r="40" spans="1:15" s="111" customFormat="1" ht="18.75" x14ac:dyDescent="0.3">
      <c r="A40" s="108">
        <v>33</v>
      </c>
      <c r="B40" s="44" t="s">
        <v>303</v>
      </c>
      <c r="C40" s="43" t="s">
        <v>302</v>
      </c>
      <c r="D40" s="42">
        <v>3</v>
      </c>
      <c r="E40" s="42">
        <v>156</v>
      </c>
      <c r="F40" s="51" t="s">
        <v>45</v>
      </c>
      <c r="G40" s="108">
        <v>90</v>
      </c>
      <c r="H40" s="108" t="s">
        <v>345</v>
      </c>
      <c r="I40" s="108"/>
      <c r="J40" s="109"/>
      <c r="K40" s="110"/>
      <c r="L40" s="108"/>
      <c r="M40" s="108" t="e">
        <f>VLOOKUP(B40,'[1]Lịch thi QH-2019-E'!B:V,7,0)</f>
        <v>#N/A</v>
      </c>
      <c r="N40" s="44" t="s">
        <v>303</v>
      </c>
      <c r="O40" s="111" t="e">
        <f>VLOOKUP(B40,'[1]Lịch thi QH-2019-E'!B:M,6,0)</f>
        <v>#N/A</v>
      </c>
    </row>
    <row r="41" spans="1:15" s="111" customFormat="1" ht="25.5" x14ac:dyDescent="0.3">
      <c r="A41" s="108">
        <v>34</v>
      </c>
      <c r="B41" s="44" t="s">
        <v>267</v>
      </c>
      <c r="C41" s="43" t="s">
        <v>266</v>
      </c>
      <c r="D41" s="42">
        <v>3</v>
      </c>
      <c r="E41" s="42">
        <v>96</v>
      </c>
      <c r="F41" s="51" t="s">
        <v>279</v>
      </c>
      <c r="G41" s="108">
        <v>90</v>
      </c>
      <c r="H41" s="108" t="s">
        <v>345</v>
      </c>
      <c r="I41" s="108"/>
      <c r="J41" s="109"/>
      <c r="K41" s="110"/>
      <c r="L41" s="108"/>
      <c r="M41" s="108" t="e">
        <f>VLOOKUP(B41,'[1]Lịch thi QH-2019-E'!B:V,7,0)</f>
        <v>#N/A</v>
      </c>
      <c r="N41" s="44" t="s">
        <v>267</v>
      </c>
      <c r="O41" s="111" t="e">
        <f>VLOOKUP(B41,'[1]Lịch thi QH-2019-E'!B:M,6,0)</f>
        <v>#N/A</v>
      </c>
    </row>
    <row r="42" spans="1:15" s="111" customFormat="1" ht="18.75" x14ac:dyDescent="0.3">
      <c r="A42" s="108">
        <v>35</v>
      </c>
      <c r="B42" s="44" t="s">
        <v>200</v>
      </c>
      <c r="C42" s="43" t="s">
        <v>32</v>
      </c>
      <c r="D42" s="42">
        <v>3</v>
      </c>
      <c r="E42" s="42">
        <v>48</v>
      </c>
      <c r="F42" s="51" t="s">
        <v>277</v>
      </c>
      <c r="G42" s="108">
        <v>90</v>
      </c>
      <c r="H42" s="108" t="s">
        <v>345</v>
      </c>
      <c r="I42" s="108"/>
      <c r="J42" s="109"/>
      <c r="K42" s="110"/>
      <c r="L42" s="108"/>
      <c r="M42" s="108" t="e">
        <f>VLOOKUP(B42,'[1]Lịch thi QH-2019-E'!B:V,7,0)</f>
        <v>#N/A</v>
      </c>
      <c r="N42" s="44" t="s">
        <v>200</v>
      </c>
      <c r="O42" s="111" t="e">
        <f>VLOOKUP(B42,'[1]Lịch thi QH-2019-E'!B:M,6,0)</f>
        <v>#N/A</v>
      </c>
    </row>
    <row r="43" spans="1:15" s="111" customFormat="1" ht="25.5" x14ac:dyDescent="0.3">
      <c r="A43" s="108">
        <v>36</v>
      </c>
      <c r="B43" s="44" t="s">
        <v>33</v>
      </c>
      <c r="C43" s="43" t="s">
        <v>32</v>
      </c>
      <c r="D43" s="42">
        <v>3</v>
      </c>
      <c r="E43" s="42">
        <v>320</v>
      </c>
      <c r="F43" s="51" t="s">
        <v>279</v>
      </c>
      <c r="G43" s="108">
        <v>90</v>
      </c>
      <c r="H43" s="108" t="s">
        <v>345</v>
      </c>
      <c r="I43" s="108"/>
      <c r="J43" s="109"/>
      <c r="K43" s="108"/>
      <c r="L43" s="108"/>
      <c r="M43" s="108" t="e">
        <f>VLOOKUP(B43,'[1]Lịch thi QH-2019-E'!B:V,7,0)</f>
        <v>#N/A</v>
      </c>
      <c r="N43" s="44" t="s">
        <v>33</v>
      </c>
      <c r="O43" s="111" t="e">
        <f>VLOOKUP(B43,'[1]Lịch thi QH-2019-E'!B:M,6,0)</f>
        <v>#N/A</v>
      </c>
    </row>
    <row r="44" spans="1:15" s="111" customFormat="1" ht="18.75" x14ac:dyDescent="0.3">
      <c r="A44" s="108">
        <v>37</v>
      </c>
      <c r="B44" s="44" t="s">
        <v>71</v>
      </c>
      <c r="C44" s="43" t="s">
        <v>70</v>
      </c>
      <c r="D44" s="42">
        <v>3</v>
      </c>
      <c r="E44" s="42">
        <v>41</v>
      </c>
      <c r="F44" s="51"/>
      <c r="G44" s="108"/>
      <c r="H44" s="108" t="s">
        <v>395</v>
      </c>
      <c r="I44" s="108"/>
      <c r="J44" s="109"/>
      <c r="K44" s="110"/>
      <c r="L44" s="108"/>
      <c r="M44" s="108" t="str">
        <f>VLOOKUP(B44,'[1]Lịch thi QH-2019-E'!B:V,7,0)</f>
        <v>Bài tập lớn</v>
      </c>
      <c r="N44" s="44" t="s">
        <v>71</v>
      </c>
      <c r="O44" s="111">
        <f>VLOOKUP(B44,'[1]Lịch thi QH-2019-E'!B:M,6,0)</f>
        <v>0</v>
      </c>
    </row>
    <row r="45" spans="1:15" s="111" customFormat="1" ht="25.5" x14ac:dyDescent="0.3">
      <c r="A45" s="108">
        <v>38</v>
      </c>
      <c r="B45" s="44" t="s">
        <v>57</v>
      </c>
      <c r="C45" s="43" t="s">
        <v>56</v>
      </c>
      <c r="D45" s="42">
        <v>3</v>
      </c>
      <c r="E45" s="42">
        <v>222</v>
      </c>
      <c r="F45" s="53" t="s">
        <v>279</v>
      </c>
      <c r="G45" s="108">
        <v>90</v>
      </c>
      <c r="H45" s="135" t="s">
        <v>395</v>
      </c>
      <c r="I45" s="108"/>
      <c r="J45" s="113"/>
      <c r="K45" s="110"/>
      <c r="L45" s="108"/>
      <c r="M45" s="108" t="e">
        <f>VLOOKUP(B45,'[1]Lịch thi QH-2019-E'!B:V,7,0)</f>
        <v>#N/A</v>
      </c>
      <c r="N45" s="44" t="s">
        <v>57</v>
      </c>
      <c r="O45" s="111" t="e">
        <f>VLOOKUP(B45,'[1]Lịch thi QH-2019-E'!B:M,6,0)</f>
        <v>#N/A</v>
      </c>
    </row>
    <row r="46" spans="1:15" s="111" customFormat="1" ht="18.75" x14ac:dyDescent="0.3">
      <c r="A46" s="108">
        <v>39</v>
      </c>
      <c r="B46" s="44" t="s">
        <v>98</v>
      </c>
      <c r="C46" s="43" t="s">
        <v>97</v>
      </c>
      <c r="D46" s="42">
        <v>3</v>
      </c>
      <c r="E46" s="42">
        <v>47</v>
      </c>
      <c r="F46" s="51"/>
      <c r="G46" s="108"/>
      <c r="H46" s="108" t="s">
        <v>395</v>
      </c>
      <c r="I46" s="108"/>
      <c r="J46" s="109"/>
      <c r="K46" s="110"/>
      <c r="L46" s="108"/>
      <c r="M46" s="108" t="str">
        <f>VLOOKUP(B46,'[1]Lịch thi QH-2019-E'!B:V,7,0)</f>
        <v>Bài tập lớn</v>
      </c>
      <c r="N46" s="44" t="s">
        <v>98</v>
      </c>
      <c r="O46" s="111">
        <f>VLOOKUP(B46,'[1]Lịch thi QH-2019-E'!B:M,6,0)</f>
        <v>0</v>
      </c>
    </row>
    <row r="47" spans="1:15" s="111" customFormat="1" ht="18.75" x14ac:dyDescent="0.3">
      <c r="A47" s="108">
        <v>40</v>
      </c>
      <c r="B47" s="107" t="s">
        <v>133</v>
      </c>
      <c r="C47" s="43" t="s">
        <v>132</v>
      </c>
      <c r="D47" s="42">
        <v>3</v>
      </c>
      <c r="E47" s="42">
        <v>40</v>
      </c>
      <c r="F47" s="51" t="s">
        <v>102</v>
      </c>
      <c r="G47" s="108"/>
      <c r="H47" s="108" t="s">
        <v>395</v>
      </c>
      <c r="I47" s="108"/>
      <c r="J47" s="109"/>
      <c r="K47" s="110"/>
      <c r="L47" s="108"/>
      <c r="M47" s="108" t="str">
        <f>VLOOKUP(B47,'[1]Lịch thi QH-2019-E'!B:V,7,0)</f>
        <v>Bài tập lớn</v>
      </c>
      <c r="N47" s="107" t="s">
        <v>133</v>
      </c>
      <c r="O47" s="111">
        <f>VLOOKUP(B47,'[1]Lịch thi QH-2019-E'!B:M,6,0)</f>
        <v>0</v>
      </c>
    </row>
    <row r="48" spans="1:15" s="111" customFormat="1" ht="25.5" x14ac:dyDescent="0.3">
      <c r="A48" s="108">
        <v>41</v>
      </c>
      <c r="B48" s="107" t="s">
        <v>51</v>
      </c>
      <c r="C48" s="43" t="s">
        <v>50</v>
      </c>
      <c r="D48" s="42">
        <v>3</v>
      </c>
      <c r="E48" s="42">
        <v>500</v>
      </c>
      <c r="F48" s="51" t="s">
        <v>276</v>
      </c>
      <c r="G48" s="108">
        <v>90</v>
      </c>
      <c r="H48" s="108" t="s">
        <v>345</v>
      </c>
      <c r="I48" s="108"/>
      <c r="J48" s="109"/>
      <c r="K48" s="110"/>
      <c r="L48" s="108"/>
      <c r="M48" s="108" t="str">
        <f>VLOOKUP(B48,'[1]Lịch thi QH-2019-E'!B:V,7,0)</f>
        <v>Thi trực tiếp</v>
      </c>
      <c r="N48" s="107" t="s">
        <v>51</v>
      </c>
      <c r="O48" s="111">
        <f>VLOOKUP(B48,'[1]Lịch thi QH-2019-E'!B:M,6,0)</f>
        <v>90</v>
      </c>
    </row>
    <row r="49" spans="1:15" s="111" customFormat="1" ht="18.75" x14ac:dyDescent="0.3">
      <c r="A49" s="108">
        <v>42</v>
      </c>
      <c r="B49" s="44" t="s">
        <v>26</v>
      </c>
      <c r="C49" s="43" t="s">
        <v>65</v>
      </c>
      <c r="D49" s="42">
        <v>2</v>
      </c>
      <c r="E49" s="42">
        <v>808</v>
      </c>
      <c r="F49" s="51"/>
      <c r="G49" s="108">
        <v>90</v>
      </c>
      <c r="H49" s="108" t="s">
        <v>345</v>
      </c>
      <c r="I49" s="108"/>
      <c r="J49" s="109"/>
      <c r="K49" s="108"/>
      <c r="L49" s="108"/>
      <c r="M49" s="108" t="str">
        <f>VLOOKUP(B49,'[1]Lịch thi QH-2019-E'!B:V,7,0)</f>
        <v>Thi trực tiếp</v>
      </c>
      <c r="N49" s="44" t="s">
        <v>26</v>
      </c>
      <c r="O49" s="111">
        <f>VLOOKUP(B49,'[1]Lịch thi QH-2019-E'!B:M,6,0)</f>
        <v>90</v>
      </c>
    </row>
    <row r="50" spans="1:15" s="111" customFormat="1" ht="18.75" x14ac:dyDescent="0.3">
      <c r="A50" s="108">
        <v>43</v>
      </c>
      <c r="B50" s="107" t="s">
        <v>117</v>
      </c>
      <c r="C50" s="43" t="s">
        <v>116</v>
      </c>
      <c r="D50" s="42">
        <v>3</v>
      </c>
      <c r="E50" s="42">
        <v>165</v>
      </c>
      <c r="F50" s="115" t="s">
        <v>269</v>
      </c>
      <c r="G50" s="108">
        <v>90</v>
      </c>
      <c r="H50" s="135" t="s">
        <v>395</v>
      </c>
      <c r="I50" s="108"/>
      <c r="J50" s="109"/>
      <c r="K50" s="110"/>
      <c r="L50" s="108"/>
      <c r="M50" s="108" t="e">
        <f>VLOOKUP(B50,'[1]Lịch thi QH-2019-E'!B:V,7,0)</f>
        <v>#N/A</v>
      </c>
      <c r="N50" s="107" t="s">
        <v>117</v>
      </c>
      <c r="O50" s="111" t="e">
        <f>VLOOKUP(B50,'[1]Lịch thi QH-2019-E'!B:M,6,0)</f>
        <v>#N/A</v>
      </c>
    </row>
    <row r="51" spans="1:15" s="76" customFormat="1" ht="18.75" x14ac:dyDescent="0.3">
      <c r="A51" s="108">
        <v>44</v>
      </c>
      <c r="B51" s="44" t="s">
        <v>177</v>
      </c>
      <c r="C51" s="43" t="s">
        <v>176</v>
      </c>
      <c r="D51" s="42">
        <v>3</v>
      </c>
      <c r="E51" s="42">
        <v>87</v>
      </c>
      <c r="F51" s="51"/>
      <c r="G51" s="108">
        <v>90</v>
      </c>
      <c r="H51" s="108" t="s">
        <v>345</v>
      </c>
      <c r="I51" s="108"/>
      <c r="J51" s="113"/>
      <c r="K51" s="110"/>
      <c r="L51" s="108"/>
      <c r="M51" s="108" t="str">
        <f>VLOOKUP(B51,'[1]Lịch thi QH-2019-E'!B:V,7,0)</f>
        <v>Thi trực tiếp</v>
      </c>
      <c r="N51" s="44" t="s">
        <v>177</v>
      </c>
      <c r="O51" s="111">
        <f>VLOOKUP(B51,'[1]Lịch thi QH-2019-E'!B:M,6,0)</f>
        <v>90</v>
      </c>
    </row>
    <row r="54" spans="1:15" ht="18.75" x14ac:dyDescent="0.3">
      <c r="A54" s="99" t="s">
        <v>399</v>
      </c>
    </row>
    <row r="55" spans="1:15" s="184" customFormat="1" ht="18.75" x14ac:dyDescent="0.3"/>
    <row r="68" spans="14:14" x14ac:dyDescent="0.2">
      <c r="N68" s="100" t="s">
        <v>397</v>
      </c>
    </row>
  </sheetData>
  <autoFilter ref="A7:O51">
    <sortState ref="A8:O53">
      <sortCondition ref="C7:C53"/>
    </sortState>
  </autoFilter>
  <mergeCells count="4">
    <mergeCell ref="A3:L3"/>
    <mergeCell ref="A4:L4"/>
    <mergeCell ref="A5:L5"/>
    <mergeCell ref="A55:XFD55"/>
  </mergeCells>
  <pageMargins left="0.35" right="0.2" top="0.42" bottom="0.33" header="0.3" footer="0.3"/>
  <pageSetup paperSize="9" scale="67" fitToHeight="0" orientation="portrait" r:id="rId1"/>
  <headerFooter>
    <oddFooter>Page &amp;P</oddFooter>
  </headerFooter>
  <colBreaks count="1" manualBreakCount="1">
    <brk id="13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view="pageBreakPreview" topLeftCell="A4" zoomScale="55" zoomScaleNormal="100" zoomScaleSheetLayoutView="55" workbookViewId="0">
      <selection activeCell="A84" sqref="A84:XFD84"/>
    </sheetView>
  </sheetViews>
  <sheetFormatPr defaultRowHeight="12.75" x14ac:dyDescent="0.2"/>
  <cols>
    <col min="1" max="1" width="6.5703125" customWidth="1"/>
    <col min="2" max="2" width="15.5703125" customWidth="1"/>
    <col min="3" max="3" width="39.140625" customWidth="1"/>
    <col min="4" max="4" width="8" customWidth="1"/>
    <col min="6" max="6" width="30.28515625" style="101" customWidth="1"/>
    <col min="7" max="7" width="14.5703125" customWidth="1"/>
    <col min="8" max="8" width="18.85546875" style="101" customWidth="1"/>
    <col min="9" max="9" width="12.140625" customWidth="1"/>
    <col min="10" max="10" width="16.42578125" style="101" customWidth="1"/>
    <col min="11" max="11" width="9.140625" style="101" customWidth="1"/>
    <col min="12" max="12" width="27.85546875" style="101" customWidth="1"/>
    <col min="13" max="13" width="17.28515625" style="101" customWidth="1"/>
    <col min="14" max="14" width="12.5703125" customWidth="1"/>
  </cols>
  <sheetData>
    <row r="1" spans="1:15" s="61" customFormat="1" ht="16.5" customHeight="1" x14ac:dyDescent="0.25">
      <c r="A1" s="57" t="s">
        <v>331</v>
      </c>
      <c r="B1" s="57"/>
      <c r="C1" s="58"/>
      <c r="D1" s="58"/>
      <c r="E1" s="58"/>
      <c r="F1" s="58"/>
      <c r="G1" s="59"/>
      <c r="H1" s="60"/>
      <c r="I1" s="58"/>
      <c r="J1" s="58"/>
      <c r="K1" s="58"/>
      <c r="L1" s="58"/>
      <c r="M1" s="58"/>
    </row>
    <row r="2" spans="1:15" s="61" customFormat="1" ht="16.5" customHeight="1" x14ac:dyDescent="0.25">
      <c r="A2" s="62" t="s">
        <v>2</v>
      </c>
      <c r="B2" s="62"/>
      <c r="C2" s="58"/>
      <c r="D2" s="58"/>
      <c r="E2" s="58"/>
      <c r="F2" s="58"/>
      <c r="G2" s="59"/>
      <c r="H2" s="60"/>
      <c r="I2" s="58"/>
      <c r="J2" s="58"/>
      <c r="K2" s="58"/>
      <c r="L2" s="58"/>
      <c r="M2" s="58"/>
    </row>
    <row r="3" spans="1:15" s="61" customFormat="1" ht="18.75" customHeight="1" x14ac:dyDescent="0.3">
      <c r="A3" s="185" t="s">
        <v>332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63"/>
      <c r="O3" s="63"/>
    </row>
    <row r="4" spans="1:15" s="61" customFormat="1" ht="18.75" customHeight="1" x14ac:dyDescent="0.3">
      <c r="A4" s="185" t="s">
        <v>333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63"/>
      <c r="O4" s="63"/>
    </row>
    <row r="5" spans="1:15" s="61" customFormat="1" ht="27.75" customHeight="1" x14ac:dyDescent="0.25">
      <c r="A5" s="186" t="s">
        <v>334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64"/>
      <c r="O5" s="64"/>
    </row>
    <row r="6" spans="1:15" s="65" customFormat="1" ht="5.25" customHeight="1" x14ac:dyDescent="0.25">
      <c r="E6" s="66"/>
      <c r="F6" s="66"/>
      <c r="G6" s="66"/>
      <c r="H6" s="66"/>
      <c r="I6" s="66"/>
      <c r="J6" s="66"/>
      <c r="K6" s="66"/>
      <c r="L6" s="66"/>
      <c r="M6" s="66"/>
    </row>
    <row r="7" spans="1:15" s="68" customFormat="1" ht="84" customHeight="1" x14ac:dyDescent="0.3">
      <c r="A7" s="67" t="s">
        <v>4</v>
      </c>
      <c r="B7" s="67" t="s">
        <v>335</v>
      </c>
      <c r="C7" s="67" t="s">
        <v>336</v>
      </c>
      <c r="D7" s="67" t="s">
        <v>8</v>
      </c>
      <c r="E7" s="67" t="s">
        <v>337</v>
      </c>
      <c r="F7" s="67" t="s">
        <v>338</v>
      </c>
      <c r="G7" s="67" t="s">
        <v>339</v>
      </c>
      <c r="H7" s="67" t="s">
        <v>340</v>
      </c>
      <c r="I7" s="67" t="s">
        <v>341</v>
      </c>
      <c r="J7" s="67" t="s">
        <v>342</v>
      </c>
      <c r="K7" s="67" t="s">
        <v>343</v>
      </c>
      <c r="L7" s="67" t="s">
        <v>344</v>
      </c>
      <c r="M7" s="67" t="s">
        <v>22</v>
      </c>
    </row>
    <row r="8" spans="1:15" s="76" customFormat="1" ht="39" customHeight="1" x14ac:dyDescent="0.25">
      <c r="A8" s="69">
        <v>1</v>
      </c>
      <c r="B8" s="70" t="s">
        <v>125</v>
      </c>
      <c r="C8" s="71" t="s">
        <v>124</v>
      </c>
      <c r="D8" s="72">
        <v>3</v>
      </c>
      <c r="E8" s="72">
        <v>118</v>
      </c>
      <c r="F8" s="73" t="s">
        <v>102</v>
      </c>
      <c r="G8" s="69">
        <v>90</v>
      </c>
      <c r="H8" s="69" t="s">
        <v>345</v>
      </c>
      <c r="I8" s="69">
        <v>4</v>
      </c>
      <c r="J8" s="74" t="s">
        <v>346</v>
      </c>
      <c r="K8" s="75">
        <v>3</v>
      </c>
      <c r="L8" s="69" t="s">
        <v>347</v>
      </c>
      <c r="M8" s="69"/>
    </row>
    <row r="9" spans="1:15" s="76" customFormat="1" ht="39" customHeight="1" x14ac:dyDescent="0.25">
      <c r="A9" s="69">
        <v>2</v>
      </c>
      <c r="B9" s="70" t="s">
        <v>155</v>
      </c>
      <c r="C9" s="71" t="s">
        <v>154</v>
      </c>
      <c r="D9" s="72">
        <v>3</v>
      </c>
      <c r="E9" s="72">
        <v>145</v>
      </c>
      <c r="F9" s="73" t="s">
        <v>29</v>
      </c>
      <c r="G9" s="69">
        <v>90</v>
      </c>
      <c r="H9" s="69" t="s">
        <v>345</v>
      </c>
      <c r="I9" s="69">
        <v>5</v>
      </c>
      <c r="J9" s="77" t="s">
        <v>348</v>
      </c>
      <c r="K9" s="75">
        <v>2</v>
      </c>
      <c r="L9" s="69" t="s">
        <v>349</v>
      </c>
      <c r="M9" s="69"/>
    </row>
    <row r="10" spans="1:15" s="76" customFormat="1" ht="39" customHeight="1" x14ac:dyDescent="0.25">
      <c r="A10" s="69">
        <v>3</v>
      </c>
      <c r="B10" s="70" t="s">
        <v>244</v>
      </c>
      <c r="C10" s="71" t="s">
        <v>243</v>
      </c>
      <c r="D10" s="72">
        <v>3</v>
      </c>
      <c r="E10" s="72">
        <v>223</v>
      </c>
      <c r="F10" s="73" t="s">
        <v>62</v>
      </c>
      <c r="G10" s="69">
        <v>90</v>
      </c>
      <c r="H10" s="69" t="s">
        <v>345</v>
      </c>
      <c r="I10" s="69">
        <v>7</v>
      </c>
      <c r="J10" s="74" t="s">
        <v>350</v>
      </c>
      <c r="K10" s="69">
        <v>4</v>
      </c>
      <c r="L10" s="69" t="s">
        <v>351</v>
      </c>
      <c r="M10" s="69"/>
    </row>
    <row r="11" spans="1:15" s="76" customFormat="1" ht="39" customHeight="1" x14ac:dyDescent="0.25">
      <c r="A11" s="69">
        <v>5</v>
      </c>
      <c r="B11" s="70" t="s">
        <v>163</v>
      </c>
      <c r="C11" s="71" t="s">
        <v>162</v>
      </c>
      <c r="D11" s="72">
        <v>3</v>
      </c>
      <c r="E11" s="72">
        <v>63</v>
      </c>
      <c r="F11" s="73" t="s">
        <v>29</v>
      </c>
      <c r="G11" s="69">
        <v>90</v>
      </c>
      <c r="H11" s="69" t="s">
        <v>345</v>
      </c>
      <c r="I11" s="69">
        <v>2</v>
      </c>
      <c r="J11" s="74" t="s">
        <v>346</v>
      </c>
      <c r="K11" s="75">
        <v>4</v>
      </c>
      <c r="L11" s="69" t="s">
        <v>352</v>
      </c>
      <c r="M11" s="69"/>
    </row>
    <row r="12" spans="1:15" s="76" customFormat="1" ht="39" customHeight="1" x14ac:dyDescent="0.25">
      <c r="A12" s="69">
        <v>6</v>
      </c>
      <c r="B12" s="70" t="s">
        <v>209</v>
      </c>
      <c r="C12" s="71" t="s">
        <v>208</v>
      </c>
      <c r="D12" s="72">
        <v>3</v>
      </c>
      <c r="E12" s="72">
        <v>154</v>
      </c>
      <c r="F12" s="73" t="s">
        <v>24</v>
      </c>
      <c r="G12" s="69">
        <v>90</v>
      </c>
      <c r="H12" s="69" t="s">
        <v>345</v>
      </c>
      <c r="I12" s="69">
        <v>5</v>
      </c>
      <c r="J12" s="74" t="s">
        <v>353</v>
      </c>
      <c r="K12" s="75">
        <v>1</v>
      </c>
      <c r="L12" s="69" t="s">
        <v>354</v>
      </c>
      <c r="M12" s="69"/>
    </row>
    <row r="13" spans="1:15" s="76" customFormat="1" ht="39" customHeight="1" x14ac:dyDescent="0.25">
      <c r="A13" s="69">
        <v>7</v>
      </c>
      <c r="B13" s="70" t="s">
        <v>313</v>
      </c>
      <c r="C13" s="71" t="s">
        <v>312</v>
      </c>
      <c r="D13" s="72">
        <v>3</v>
      </c>
      <c r="E13" s="72">
        <v>160</v>
      </c>
      <c r="F13" s="73" t="s">
        <v>29</v>
      </c>
      <c r="G13" s="69">
        <v>90</v>
      </c>
      <c r="H13" s="69" t="s">
        <v>345</v>
      </c>
      <c r="I13" s="69">
        <v>5</v>
      </c>
      <c r="J13" s="74" t="s">
        <v>350</v>
      </c>
      <c r="K13" s="69">
        <v>1</v>
      </c>
      <c r="L13" s="69" t="s">
        <v>355</v>
      </c>
      <c r="M13" s="78"/>
      <c r="O13" s="79"/>
    </row>
    <row r="14" spans="1:15" s="76" customFormat="1" ht="39" customHeight="1" x14ac:dyDescent="0.25">
      <c r="A14" s="69">
        <v>9</v>
      </c>
      <c r="B14" s="70" t="s">
        <v>223</v>
      </c>
      <c r="C14" s="71" t="s">
        <v>222</v>
      </c>
      <c r="D14" s="72">
        <v>3</v>
      </c>
      <c r="E14" s="72">
        <v>93</v>
      </c>
      <c r="F14" s="73" t="s">
        <v>24</v>
      </c>
      <c r="G14" s="69">
        <v>90</v>
      </c>
      <c r="H14" s="69" t="s">
        <v>345</v>
      </c>
      <c r="I14" s="69">
        <v>3</v>
      </c>
      <c r="J14" s="74" t="s">
        <v>350</v>
      </c>
      <c r="K14" s="69">
        <v>1</v>
      </c>
      <c r="L14" s="69" t="s">
        <v>356</v>
      </c>
      <c r="M14" s="69"/>
    </row>
    <row r="15" spans="1:15" s="76" customFormat="1" ht="39" customHeight="1" x14ac:dyDescent="0.25">
      <c r="A15" s="69">
        <v>10</v>
      </c>
      <c r="B15" s="80" t="s">
        <v>203</v>
      </c>
      <c r="C15" s="80" t="s">
        <v>202</v>
      </c>
      <c r="D15" s="81">
        <v>3</v>
      </c>
      <c r="E15" s="72">
        <v>154</v>
      </c>
      <c r="F15" s="73" t="s">
        <v>24</v>
      </c>
      <c r="G15" s="69">
        <v>90</v>
      </c>
      <c r="H15" s="69" t="s">
        <v>345</v>
      </c>
      <c r="I15" s="69">
        <v>5</v>
      </c>
      <c r="J15" s="74" t="s">
        <v>357</v>
      </c>
      <c r="K15" s="75">
        <v>1</v>
      </c>
      <c r="L15" s="69" t="s">
        <v>358</v>
      </c>
      <c r="M15" s="69"/>
      <c r="O15" s="82"/>
    </row>
    <row r="16" spans="1:15" s="76" customFormat="1" ht="69.75" customHeight="1" x14ac:dyDescent="0.25">
      <c r="A16" s="69">
        <v>12</v>
      </c>
      <c r="B16" s="70" t="s">
        <v>101</v>
      </c>
      <c r="C16" s="71" t="s">
        <v>100</v>
      </c>
      <c r="D16" s="72">
        <v>2</v>
      </c>
      <c r="E16" s="72">
        <v>34</v>
      </c>
      <c r="F16" s="73" t="s">
        <v>102</v>
      </c>
      <c r="G16" s="187" t="s">
        <v>359</v>
      </c>
      <c r="H16" s="188"/>
      <c r="I16" s="188"/>
      <c r="J16" s="188"/>
      <c r="K16" s="188"/>
      <c r="L16" s="188"/>
      <c r="M16" s="189"/>
    </row>
    <row r="17" spans="1:15" s="76" customFormat="1" ht="39" customHeight="1" x14ac:dyDescent="0.25">
      <c r="A17" s="69">
        <v>13</v>
      </c>
      <c r="B17" s="70" t="s">
        <v>127</v>
      </c>
      <c r="C17" s="71" t="s">
        <v>126</v>
      </c>
      <c r="D17" s="72">
        <v>3</v>
      </c>
      <c r="E17" s="72">
        <v>115</v>
      </c>
      <c r="F17" s="73" t="s">
        <v>102</v>
      </c>
      <c r="G17" s="69">
        <v>90</v>
      </c>
      <c r="H17" s="69" t="s">
        <v>345</v>
      </c>
      <c r="I17" s="69">
        <v>4</v>
      </c>
      <c r="J17" s="74" t="s">
        <v>350</v>
      </c>
      <c r="K17" s="69">
        <v>3</v>
      </c>
      <c r="L17" s="69" t="s">
        <v>360</v>
      </c>
      <c r="M17" s="69"/>
    </row>
    <row r="18" spans="1:15" s="79" customFormat="1" ht="39" customHeight="1" x14ac:dyDescent="0.25">
      <c r="A18" s="69">
        <v>14</v>
      </c>
      <c r="B18" s="70" t="s">
        <v>233</v>
      </c>
      <c r="C18" s="71" t="s">
        <v>232</v>
      </c>
      <c r="D18" s="72">
        <v>3</v>
      </c>
      <c r="E18" s="72">
        <v>83</v>
      </c>
      <c r="F18" s="73" t="s">
        <v>102</v>
      </c>
      <c r="G18" s="69">
        <v>90</v>
      </c>
      <c r="H18" s="69" t="s">
        <v>345</v>
      </c>
      <c r="I18" s="69">
        <v>3</v>
      </c>
      <c r="J18" s="74" t="s">
        <v>350</v>
      </c>
      <c r="K18" s="69">
        <v>2</v>
      </c>
      <c r="L18" s="69" t="s">
        <v>361</v>
      </c>
      <c r="M18" s="69"/>
      <c r="N18" s="76"/>
      <c r="O18" s="76"/>
    </row>
    <row r="19" spans="1:15" s="79" customFormat="1" ht="39" customHeight="1" x14ac:dyDescent="0.25">
      <c r="A19" s="69">
        <v>15</v>
      </c>
      <c r="B19" s="70" t="s">
        <v>309</v>
      </c>
      <c r="C19" s="71" t="s">
        <v>308</v>
      </c>
      <c r="D19" s="72">
        <v>3</v>
      </c>
      <c r="E19" s="72">
        <v>18</v>
      </c>
      <c r="F19" s="73" t="s">
        <v>102</v>
      </c>
      <c r="G19" s="69">
        <v>120</v>
      </c>
      <c r="H19" s="69" t="s">
        <v>345</v>
      </c>
      <c r="I19" s="69">
        <v>1</v>
      </c>
      <c r="J19" s="74" t="s">
        <v>346</v>
      </c>
      <c r="K19" s="75">
        <v>4</v>
      </c>
      <c r="L19" s="69" t="s">
        <v>362</v>
      </c>
      <c r="M19" s="78"/>
      <c r="N19" s="76"/>
    </row>
    <row r="20" spans="1:15" s="79" customFormat="1" ht="39" customHeight="1" x14ac:dyDescent="0.25">
      <c r="A20" s="69">
        <v>16</v>
      </c>
      <c r="B20" s="70" t="s">
        <v>129</v>
      </c>
      <c r="C20" s="71" t="s">
        <v>128</v>
      </c>
      <c r="D20" s="72">
        <v>3</v>
      </c>
      <c r="E20" s="72">
        <v>156</v>
      </c>
      <c r="F20" s="73" t="s">
        <v>102</v>
      </c>
      <c r="G20" s="69">
        <v>90</v>
      </c>
      <c r="H20" s="69" t="s">
        <v>345</v>
      </c>
      <c r="I20" s="69">
        <v>5</v>
      </c>
      <c r="J20" s="74" t="s">
        <v>357</v>
      </c>
      <c r="K20" s="75">
        <v>1</v>
      </c>
      <c r="L20" s="69" t="s">
        <v>363</v>
      </c>
      <c r="M20" s="69"/>
      <c r="N20" s="76"/>
      <c r="O20" s="82"/>
    </row>
    <row r="21" spans="1:15" s="79" customFormat="1" ht="39" customHeight="1" x14ac:dyDescent="0.25">
      <c r="A21" s="69">
        <v>17</v>
      </c>
      <c r="B21" s="70" t="s">
        <v>131</v>
      </c>
      <c r="C21" s="71" t="s">
        <v>130</v>
      </c>
      <c r="D21" s="72">
        <v>3</v>
      </c>
      <c r="E21" s="72">
        <v>84</v>
      </c>
      <c r="F21" s="73" t="s">
        <v>102</v>
      </c>
      <c r="G21" s="69">
        <v>120</v>
      </c>
      <c r="H21" s="69" t="s">
        <v>345</v>
      </c>
      <c r="I21" s="69">
        <v>4</v>
      </c>
      <c r="J21" s="74" t="s">
        <v>357</v>
      </c>
      <c r="K21" s="75">
        <v>4</v>
      </c>
      <c r="L21" s="69" t="s">
        <v>364</v>
      </c>
      <c r="M21" s="69"/>
      <c r="N21" s="76"/>
      <c r="O21" s="82"/>
    </row>
    <row r="22" spans="1:15" s="79" customFormat="1" ht="39" customHeight="1" x14ac:dyDescent="0.25">
      <c r="A22" s="69">
        <v>18</v>
      </c>
      <c r="B22" s="70" t="s">
        <v>225</v>
      </c>
      <c r="C22" s="71" t="s">
        <v>224</v>
      </c>
      <c r="D22" s="72">
        <v>3</v>
      </c>
      <c r="E22" s="72">
        <v>204</v>
      </c>
      <c r="F22" s="73" t="s">
        <v>102</v>
      </c>
      <c r="G22" s="69">
        <v>120</v>
      </c>
      <c r="H22" s="69" t="s">
        <v>345</v>
      </c>
      <c r="I22" s="69">
        <v>6</v>
      </c>
      <c r="J22" s="74" t="s">
        <v>348</v>
      </c>
      <c r="K22" s="75">
        <v>1</v>
      </c>
      <c r="L22" s="69" t="s">
        <v>365</v>
      </c>
      <c r="M22" s="69"/>
      <c r="N22" s="76"/>
      <c r="O22" s="76"/>
    </row>
    <row r="23" spans="1:15" s="79" customFormat="1" ht="39" customHeight="1" x14ac:dyDescent="0.25">
      <c r="A23" s="69">
        <v>19</v>
      </c>
      <c r="B23" s="70" t="s">
        <v>95</v>
      </c>
      <c r="C23" s="71" t="s">
        <v>94</v>
      </c>
      <c r="D23" s="72">
        <v>3</v>
      </c>
      <c r="E23" s="72">
        <v>34</v>
      </c>
      <c r="F23" s="73" t="s">
        <v>29</v>
      </c>
      <c r="G23" s="69">
        <v>90</v>
      </c>
      <c r="H23" s="69" t="s">
        <v>345</v>
      </c>
      <c r="I23" s="69">
        <v>1</v>
      </c>
      <c r="J23" s="74" t="s">
        <v>348</v>
      </c>
      <c r="K23" s="75">
        <v>2</v>
      </c>
      <c r="L23" s="69" t="s">
        <v>366</v>
      </c>
      <c r="M23" s="69" t="s">
        <v>367</v>
      </c>
      <c r="N23" s="76"/>
    </row>
    <row r="24" spans="1:15" s="79" customFormat="1" ht="39" customHeight="1" x14ac:dyDescent="0.25">
      <c r="A24" s="69">
        <v>20</v>
      </c>
      <c r="B24" s="70" t="s">
        <v>135</v>
      </c>
      <c r="C24" s="71" t="s">
        <v>134</v>
      </c>
      <c r="D24" s="72">
        <v>3</v>
      </c>
      <c r="E24" s="72">
        <v>120</v>
      </c>
      <c r="F24" s="73" t="s">
        <v>102</v>
      </c>
      <c r="G24" s="69">
        <v>90</v>
      </c>
      <c r="H24" s="69" t="s">
        <v>345</v>
      </c>
      <c r="I24" s="69">
        <v>4</v>
      </c>
      <c r="J24" s="74" t="s">
        <v>368</v>
      </c>
      <c r="K24" s="75">
        <v>1</v>
      </c>
      <c r="L24" s="69" t="s">
        <v>369</v>
      </c>
      <c r="M24" s="69"/>
      <c r="N24" s="76"/>
      <c r="O24" s="76"/>
    </row>
    <row r="25" spans="1:15" s="79" customFormat="1" ht="39" customHeight="1" x14ac:dyDescent="0.25">
      <c r="A25" s="69">
        <v>21</v>
      </c>
      <c r="B25" s="70" t="s">
        <v>49</v>
      </c>
      <c r="C25" s="71" t="s">
        <v>55</v>
      </c>
      <c r="D25" s="72">
        <v>3</v>
      </c>
      <c r="E25" s="72">
        <v>37</v>
      </c>
      <c r="F25" s="73" t="s">
        <v>25</v>
      </c>
      <c r="G25" s="69">
        <v>90</v>
      </c>
      <c r="H25" s="69" t="s">
        <v>345</v>
      </c>
      <c r="I25" s="69">
        <v>1</v>
      </c>
      <c r="J25" s="74" t="s">
        <v>357</v>
      </c>
      <c r="K25" s="75">
        <v>1</v>
      </c>
      <c r="L25" s="69" t="s">
        <v>370</v>
      </c>
      <c r="M25" s="69"/>
      <c r="N25" s="76"/>
      <c r="O25" s="82"/>
    </row>
    <row r="26" spans="1:15" s="79" customFormat="1" ht="39" customHeight="1" x14ac:dyDescent="0.25">
      <c r="A26" s="69">
        <v>22</v>
      </c>
      <c r="B26" s="70" t="s">
        <v>28</v>
      </c>
      <c r="C26" s="71" t="s">
        <v>66</v>
      </c>
      <c r="D26" s="72">
        <v>3</v>
      </c>
      <c r="E26" s="72">
        <v>32</v>
      </c>
      <c r="F26" s="73" t="s">
        <v>29</v>
      </c>
      <c r="G26" s="69">
        <v>90</v>
      </c>
      <c r="H26" s="69" t="s">
        <v>345</v>
      </c>
      <c r="I26" s="69">
        <v>1</v>
      </c>
      <c r="J26" s="74" t="s">
        <v>350</v>
      </c>
      <c r="K26" s="75">
        <v>3</v>
      </c>
      <c r="L26" s="69" t="s">
        <v>371</v>
      </c>
      <c r="M26" s="69" t="s">
        <v>367</v>
      </c>
      <c r="N26" s="76"/>
      <c r="O26" s="76"/>
    </row>
    <row r="27" spans="1:15" s="79" customFormat="1" ht="39" customHeight="1" x14ac:dyDescent="0.25">
      <c r="A27" s="69">
        <v>23</v>
      </c>
      <c r="B27" s="73" t="s">
        <v>193</v>
      </c>
      <c r="C27" s="73" t="s">
        <v>192</v>
      </c>
      <c r="D27" s="72">
        <v>3</v>
      </c>
      <c r="E27" s="72">
        <v>13</v>
      </c>
      <c r="F27" s="83" t="s">
        <v>29</v>
      </c>
      <c r="G27" s="69">
        <v>90</v>
      </c>
      <c r="H27" s="69" t="s">
        <v>345</v>
      </c>
      <c r="I27" s="69">
        <v>1</v>
      </c>
      <c r="J27" s="74" t="s">
        <v>357</v>
      </c>
      <c r="K27" s="75">
        <v>3</v>
      </c>
      <c r="L27" s="69" t="s">
        <v>366</v>
      </c>
      <c r="M27" s="69"/>
      <c r="N27" s="76"/>
      <c r="O27" s="82"/>
    </row>
    <row r="28" spans="1:15" s="79" customFormat="1" ht="39" customHeight="1" x14ac:dyDescent="0.25">
      <c r="A28" s="69">
        <v>24</v>
      </c>
      <c r="B28" s="73" t="s">
        <v>167</v>
      </c>
      <c r="C28" s="73" t="s">
        <v>166</v>
      </c>
      <c r="D28" s="72">
        <v>3</v>
      </c>
      <c r="E28" s="72">
        <v>20</v>
      </c>
      <c r="F28" s="83" t="s">
        <v>29</v>
      </c>
      <c r="G28" s="69">
        <v>90</v>
      </c>
      <c r="H28" s="69" t="s">
        <v>345</v>
      </c>
      <c r="I28" s="69">
        <v>1</v>
      </c>
      <c r="J28" s="74" t="s">
        <v>357</v>
      </c>
      <c r="K28" s="75">
        <v>4</v>
      </c>
      <c r="L28" s="69" t="s">
        <v>372</v>
      </c>
      <c r="M28" s="69"/>
      <c r="N28" s="76"/>
      <c r="O28" s="82"/>
    </row>
    <row r="29" spans="1:15" s="79" customFormat="1" ht="39" customHeight="1" x14ac:dyDescent="0.25">
      <c r="A29" s="69">
        <v>25</v>
      </c>
      <c r="B29" s="84" t="s">
        <v>54</v>
      </c>
      <c r="C29" s="85" t="s">
        <v>53</v>
      </c>
      <c r="D29" s="69">
        <v>2</v>
      </c>
      <c r="E29" s="72">
        <v>44</v>
      </c>
      <c r="F29" s="83" t="s">
        <v>38</v>
      </c>
      <c r="G29" s="69">
        <v>90</v>
      </c>
      <c r="H29" s="69" t="s">
        <v>345</v>
      </c>
      <c r="I29" s="69">
        <v>2</v>
      </c>
      <c r="J29" s="74" t="s">
        <v>346</v>
      </c>
      <c r="K29" s="75">
        <v>4</v>
      </c>
      <c r="L29" s="69" t="s">
        <v>373</v>
      </c>
      <c r="M29" s="69"/>
      <c r="N29" s="76"/>
      <c r="O29" s="76"/>
    </row>
    <row r="30" spans="1:15" s="79" customFormat="1" ht="39" customHeight="1" x14ac:dyDescent="0.25">
      <c r="A30" s="69">
        <v>27</v>
      </c>
      <c r="B30" s="70" t="s">
        <v>159</v>
      </c>
      <c r="C30" s="71" t="s">
        <v>158</v>
      </c>
      <c r="D30" s="72">
        <v>3</v>
      </c>
      <c r="E30" s="72">
        <v>200</v>
      </c>
      <c r="F30" s="73" t="s">
        <v>29</v>
      </c>
      <c r="G30" s="69">
        <v>90</v>
      </c>
      <c r="H30" s="69" t="s">
        <v>345</v>
      </c>
      <c r="I30" s="69">
        <v>7</v>
      </c>
      <c r="J30" s="74" t="s">
        <v>357</v>
      </c>
      <c r="K30" s="75">
        <v>2</v>
      </c>
      <c r="L30" s="69" t="s">
        <v>374</v>
      </c>
      <c r="M30" s="69"/>
      <c r="N30" s="76"/>
      <c r="O30" s="82"/>
    </row>
    <row r="31" spans="1:15" s="79" customFormat="1" ht="39" customHeight="1" x14ac:dyDescent="0.25">
      <c r="A31" s="69">
        <v>28</v>
      </c>
      <c r="B31" s="70" t="s">
        <v>181</v>
      </c>
      <c r="C31" s="71" t="s">
        <v>180</v>
      </c>
      <c r="D31" s="72">
        <v>3</v>
      </c>
      <c r="E31" s="72">
        <v>140</v>
      </c>
      <c r="F31" s="73" t="s">
        <v>45</v>
      </c>
      <c r="G31" s="69">
        <v>90</v>
      </c>
      <c r="H31" s="69" t="s">
        <v>345</v>
      </c>
      <c r="I31" s="69">
        <v>4</v>
      </c>
      <c r="J31" s="74" t="s">
        <v>357</v>
      </c>
      <c r="K31" s="75">
        <v>2</v>
      </c>
      <c r="L31" s="69" t="s">
        <v>375</v>
      </c>
      <c r="M31" s="69"/>
      <c r="N31" s="76"/>
      <c r="O31" s="82"/>
    </row>
    <row r="32" spans="1:15" s="79" customFormat="1" ht="39" customHeight="1" x14ac:dyDescent="0.25">
      <c r="A32" s="69">
        <v>29</v>
      </c>
      <c r="B32" s="70" t="s">
        <v>90</v>
      </c>
      <c r="C32" s="71" t="s">
        <v>89</v>
      </c>
      <c r="D32" s="72">
        <v>3</v>
      </c>
      <c r="E32" s="69">
        <v>120</v>
      </c>
      <c r="F32" s="73" t="s">
        <v>45</v>
      </c>
      <c r="G32" s="69">
        <v>90</v>
      </c>
      <c r="H32" s="69" t="s">
        <v>345</v>
      </c>
      <c r="I32" s="69">
        <v>4</v>
      </c>
      <c r="J32" s="74" t="s">
        <v>368</v>
      </c>
      <c r="K32" s="69">
        <v>2</v>
      </c>
      <c r="L32" s="69" t="s">
        <v>369</v>
      </c>
      <c r="M32" s="69"/>
      <c r="N32" s="76"/>
      <c r="O32" s="76"/>
    </row>
    <row r="33" spans="1:15" s="79" customFormat="1" ht="39" customHeight="1" x14ac:dyDescent="0.25">
      <c r="A33" s="69">
        <v>31</v>
      </c>
      <c r="B33" s="70" t="s">
        <v>231</v>
      </c>
      <c r="C33" s="71" t="s">
        <v>230</v>
      </c>
      <c r="D33" s="72">
        <v>3</v>
      </c>
      <c r="E33" s="72">
        <v>82</v>
      </c>
      <c r="F33" s="73" t="s">
        <v>102</v>
      </c>
      <c r="G33" s="69">
        <v>90</v>
      </c>
      <c r="H33" s="69" t="s">
        <v>345</v>
      </c>
      <c r="I33" s="69">
        <v>3</v>
      </c>
      <c r="J33" s="74" t="s">
        <v>368</v>
      </c>
      <c r="K33" s="69">
        <v>4</v>
      </c>
      <c r="L33" s="69" t="s">
        <v>376</v>
      </c>
      <c r="M33" s="69"/>
      <c r="N33" s="76"/>
      <c r="O33" s="76"/>
    </row>
    <row r="34" spans="1:15" s="79" customFormat="1" ht="39" customHeight="1" x14ac:dyDescent="0.25">
      <c r="A34" s="69">
        <v>32</v>
      </c>
      <c r="B34" s="70" t="s">
        <v>106</v>
      </c>
      <c r="C34" s="71" t="s">
        <v>105</v>
      </c>
      <c r="D34" s="72">
        <v>3</v>
      </c>
      <c r="E34" s="72">
        <v>35</v>
      </c>
      <c r="F34" s="73" t="s">
        <v>45</v>
      </c>
      <c r="G34" s="69">
        <v>90</v>
      </c>
      <c r="H34" s="69" t="s">
        <v>345</v>
      </c>
      <c r="I34" s="69">
        <v>1</v>
      </c>
      <c r="J34" s="74" t="s">
        <v>353</v>
      </c>
      <c r="K34" s="75">
        <v>2</v>
      </c>
      <c r="L34" s="69" t="s">
        <v>366</v>
      </c>
      <c r="M34" s="69"/>
      <c r="N34" s="76"/>
      <c r="O34" s="76"/>
    </row>
    <row r="35" spans="1:15" s="79" customFormat="1" ht="39" customHeight="1" x14ac:dyDescent="0.25">
      <c r="A35" s="69">
        <v>33</v>
      </c>
      <c r="B35" s="70" t="s">
        <v>165</v>
      </c>
      <c r="C35" s="71" t="s">
        <v>164</v>
      </c>
      <c r="D35" s="72">
        <v>3</v>
      </c>
      <c r="E35" s="72">
        <v>26</v>
      </c>
      <c r="F35" s="73" t="s">
        <v>29</v>
      </c>
      <c r="G35" s="69">
        <v>90</v>
      </c>
      <c r="H35" s="69" t="s">
        <v>345</v>
      </c>
      <c r="I35" s="69">
        <v>1</v>
      </c>
      <c r="J35" s="74" t="s">
        <v>357</v>
      </c>
      <c r="K35" s="75">
        <v>3</v>
      </c>
      <c r="L35" s="69" t="s">
        <v>377</v>
      </c>
      <c r="M35" s="69"/>
      <c r="N35" s="76"/>
      <c r="O35" s="82"/>
    </row>
    <row r="36" spans="1:15" s="79" customFormat="1" ht="39" customHeight="1" x14ac:dyDescent="0.25">
      <c r="A36" s="69">
        <v>34</v>
      </c>
      <c r="B36" s="70" t="s">
        <v>229</v>
      </c>
      <c r="C36" s="71" t="s">
        <v>228</v>
      </c>
      <c r="D36" s="72">
        <v>3</v>
      </c>
      <c r="E36" s="72">
        <v>84</v>
      </c>
      <c r="F36" s="73" t="s">
        <v>102</v>
      </c>
      <c r="G36" s="69">
        <v>90</v>
      </c>
      <c r="H36" s="69" t="s">
        <v>345</v>
      </c>
      <c r="I36" s="69">
        <v>3</v>
      </c>
      <c r="J36" s="74" t="s">
        <v>353</v>
      </c>
      <c r="K36" s="75">
        <v>3</v>
      </c>
      <c r="L36" s="69" t="s">
        <v>378</v>
      </c>
      <c r="M36" s="69"/>
      <c r="N36" s="76"/>
      <c r="O36" s="76"/>
    </row>
    <row r="37" spans="1:15" s="79" customFormat="1" ht="39" customHeight="1" x14ac:dyDescent="0.25">
      <c r="A37" s="69">
        <v>35</v>
      </c>
      <c r="B37" s="70" t="s">
        <v>311</v>
      </c>
      <c r="C37" s="71" t="s">
        <v>310</v>
      </c>
      <c r="D37" s="72">
        <v>3</v>
      </c>
      <c r="E37" s="72">
        <v>20</v>
      </c>
      <c r="F37" s="73" t="s">
        <v>29</v>
      </c>
      <c r="G37" s="69">
        <v>90</v>
      </c>
      <c r="H37" s="69" t="s">
        <v>345</v>
      </c>
      <c r="I37" s="69">
        <v>1</v>
      </c>
      <c r="J37" s="74" t="s">
        <v>368</v>
      </c>
      <c r="K37" s="69">
        <v>4</v>
      </c>
      <c r="L37" s="69" t="s">
        <v>379</v>
      </c>
      <c r="M37" s="78"/>
      <c r="N37" s="76"/>
    </row>
    <row r="38" spans="1:15" s="79" customFormat="1" ht="39" customHeight="1" x14ac:dyDescent="0.25">
      <c r="A38" s="69">
        <v>36</v>
      </c>
      <c r="B38" s="70" t="s">
        <v>157</v>
      </c>
      <c r="C38" s="71" t="s">
        <v>156</v>
      </c>
      <c r="D38" s="72">
        <v>3</v>
      </c>
      <c r="E38" s="72">
        <v>160</v>
      </c>
      <c r="F38" s="73" t="s">
        <v>29</v>
      </c>
      <c r="G38" s="69">
        <v>90</v>
      </c>
      <c r="H38" s="69" t="s">
        <v>345</v>
      </c>
      <c r="I38" s="69">
        <v>5</v>
      </c>
      <c r="J38" s="74" t="s">
        <v>353</v>
      </c>
      <c r="K38" s="75">
        <v>2</v>
      </c>
      <c r="L38" s="69" t="s">
        <v>354</v>
      </c>
      <c r="M38" s="69"/>
      <c r="N38" s="76"/>
      <c r="O38" s="76"/>
    </row>
    <row r="39" spans="1:15" s="79" customFormat="1" ht="39" customHeight="1" x14ac:dyDescent="0.25">
      <c r="A39" s="69">
        <v>37</v>
      </c>
      <c r="B39" s="70" t="s">
        <v>139</v>
      </c>
      <c r="C39" s="71" t="s">
        <v>138</v>
      </c>
      <c r="D39" s="72">
        <v>3</v>
      </c>
      <c r="E39" s="72">
        <v>40</v>
      </c>
      <c r="F39" s="73" t="s">
        <v>102</v>
      </c>
      <c r="G39" s="69">
        <v>120</v>
      </c>
      <c r="H39" s="69" t="s">
        <v>345</v>
      </c>
      <c r="I39" s="69">
        <v>1</v>
      </c>
      <c r="J39" s="74" t="s">
        <v>353</v>
      </c>
      <c r="K39" s="75">
        <v>2</v>
      </c>
      <c r="L39" s="69" t="s">
        <v>370</v>
      </c>
      <c r="M39" s="69"/>
      <c r="N39" s="76"/>
      <c r="O39" s="76"/>
    </row>
    <row r="40" spans="1:15" s="79" customFormat="1" ht="39" customHeight="1" x14ac:dyDescent="0.25">
      <c r="A40" s="69">
        <v>38</v>
      </c>
      <c r="B40" s="70" t="s">
        <v>153</v>
      </c>
      <c r="C40" s="71" t="s">
        <v>152</v>
      </c>
      <c r="D40" s="72">
        <v>3</v>
      </c>
      <c r="E40" s="72">
        <v>181</v>
      </c>
      <c r="F40" s="73" t="s">
        <v>29</v>
      </c>
      <c r="G40" s="69">
        <v>90</v>
      </c>
      <c r="H40" s="69" t="s">
        <v>345</v>
      </c>
      <c r="I40" s="69">
        <v>6</v>
      </c>
      <c r="J40" s="74" t="s">
        <v>346</v>
      </c>
      <c r="K40" s="75">
        <v>2</v>
      </c>
      <c r="L40" s="69" t="s">
        <v>380</v>
      </c>
      <c r="M40" s="69"/>
      <c r="N40" s="76"/>
      <c r="O40" s="76"/>
    </row>
    <row r="41" spans="1:15" s="79" customFormat="1" ht="39" customHeight="1" x14ac:dyDescent="0.25">
      <c r="A41" s="69">
        <v>40</v>
      </c>
      <c r="B41" s="70" t="s">
        <v>113</v>
      </c>
      <c r="C41" s="71" t="s">
        <v>112</v>
      </c>
      <c r="D41" s="72">
        <v>3</v>
      </c>
      <c r="E41" s="72">
        <v>20</v>
      </c>
      <c r="F41" s="73" t="s">
        <v>25</v>
      </c>
      <c r="G41" s="69">
        <v>90</v>
      </c>
      <c r="H41" s="69" t="s">
        <v>345</v>
      </c>
      <c r="I41" s="69">
        <v>1</v>
      </c>
      <c r="J41" s="74" t="s">
        <v>368</v>
      </c>
      <c r="K41" s="69">
        <v>4</v>
      </c>
      <c r="L41" s="69" t="s">
        <v>371</v>
      </c>
      <c r="M41" s="69"/>
      <c r="N41" s="76"/>
      <c r="O41" s="76"/>
    </row>
    <row r="42" spans="1:15" s="79" customFormat="1" ht="39" customHeight="1" x14ac:dyDescent="0.25">
      <c r="A42" s="69">
        <v>42</v>
      </c>
      <c r="B42" s="70" t="s">
        <v>317</v>
      </c>
      <c r="C42" s="71" t="s">
        <v>316</v>
      </c>
      <c r="D42" s="72">
        <v>3</v>
      </c>
      <c r="E42" s="72">
        <v>62</v>
      </c>
      <c r="F42" s="73" t="s">
        <v>29</v>
      </c>
      <c r="G42" s="69">
        <v>90</v>
      </c>
      <c r="H42" s="69" t="s">
        <v>345</v>
      </c>
      <c r="I42" s="69">
        <v>2</v>
      </c>
      <c r="J42" s="74" t="s">
        <v>353</v>
      </c>
      <c r="K42" s="75">
        <v>1</v>
      </c>
      <c r="L42" s="69" t="s">
        <v>381</v>
      </c>
      <c r="M42" s="78"/>
      <c r="N42" s="76"/>
    </row>
    <row r="43" spans="1:15" s="87" customFormat="1" ht="39" customHeight="1" x14ac:dyDescent="0.25">
      <c r="A43" s="69">
        <v>43</v>
      </c>
      <c r="B43" s="70" t="s">
        <v>161</v>
      </c>
      <c r="C43" s="71" t="s">
        <v>160</v>
      </c>
      <c r="D43" s="72">
        <v>3</v>
      </c>
      <c r="E43" s="72">
        <v>24</v>
      </c>
      <c r="F43" s="73" t="s">
        <v>29</v>
      </c>
      <c r="G43" s="69">
        <v>90</v>
      </c>
      <c r="H43" s="69" t="s">
        <v>345</v>
      </c>
      <c r="I43" s="69">
        <v>1</v>
      </c>
      <c r="J43" s="86" t="s">
        <v>382</v>
      </c>
      <c r="K43" s="75">
        <v>4</v>
      </c>
      <c r="L43" s="69" t="s">
        <v>377</v>
      </c>
      <c r="M43" s="69"/>
      <c r="N43" s="76"/>
      <c r="O43" s="76"/>
    </row>
    <row r="44" spans="1:15" s="87" customFormat="1" ht="39" customHeight="1" x14ac:dyDescent="0.25">
      <c r="A44" s="69">
        <v>44</v>
      </c>
      <c r="B44" s="70" t="s">
        <v>227</v>
      </c>
      <c r="C44" s="71" t="s">
        <v>226</v>
      </c>
      <c r="D44" s="72">
        <v>3</v>
      </c>
      <c r="E44" s="72">
        <v>88</v>
      </c>
      <c r="F44" s="73" t="s">
        <v>102</v>
      </c>
      <c r="G44" s="69">
        <v>120</v>
      </c>
      <c r="H44" s="69" t="s">
        <v>345</v>
      </c>
      <c r="I44" s="69">
        <v>3</v>
      </c>
      <c r="J44" s="74" t="s">
        <v>353</v>
      </c>
      <c r="K44" s="75">
        <v>4</v>
      </c>
      <c r="L44" s="69" t="s">
        <v>378</v>
      </c>
      <c r="M44" s="69"/>
      <c r="N44" s="76"/>
      <c r="O44" s="76"/>
    </row>
    <row r="45" spans="1:15" s="87" customFormat="1" ht="39" customHeight="1" x14ac:dyDescent="0.25">
      <c r="A45" s="69">
        <v>45</v>
      </c>
      <c r="B45" s="70" t="s">
        <v>237</v>
      </c>
      <c r="C45" s="71" t="s">
        <v>236</v>
      </c>
      <c r="D45" s="72">
        <v>3</v>
      </c>
      <c r="E45" s="72">
        <v>122</v>
      </c>
      <c r="F45" s="73" t="s">
        <v>102</v>
      </c>
      <c r="G45" s="69">
        <v>90</v>
      </c>
      <c r="H45" s="69" t="s">
        <v>345</v>
      </c>
      <c r="I45" s="69">
        <v>5</v>
      </c>
      <c r="J45" s="86" t="s">
        <v>382</v>
      </c>
      <c r="K45" s="75">
        <v>3</v>
      </c>
      <c r="L45" s="69" t="s">
        <v>383</v>
      </c>
      <c r="M45" s="69"/>
      <c r="N45" s="76"/>
      <c r="O45" s="76"/>
    </row>
    <row r="46" spans="1:15" s="87" customFormat="1" ht="39" customHeight="1" x14ac:dyDescent="0.25">
      <c r="A46" s="69">
        <v>46</v>
      </c>
      <c r="B46" s="70" t="s">
        <v>235</v>
      </c>
      <c r="C46" s="71" t="s">
        <v>234</v>
      </c>
      <c r="D46" s="72">
        <v>3</v>
      </c>
      <c r="E46" s="72">
        <v>117</v>
      </c>
      <c r="F46" s="73" t="s">
        <v>102</v>
      </c>
      <c r="G46" s="69">
        <v>90</v>
      </c>
      <c r="H46" s="69" t="s">
        <v>345</v>
      </c>
      <c r="I46" s="69">
        <v>4</v>
      </c>
      <c r="J46" s="86" t="s">
        <v>382</v>
      </c>
      <c r="K46" s="75">
        <v>4</v>
      </c>
      <c r="L46" s="69" t="s">
        <v>384</v>
      </c>
      <c r="M46" s="69"/>
      <c r="N46" s="76"/>
      <c r="O46" s="76"/>
    </row>
    <row r="47" spans="1:15" s="87" customFormat="1" ht="39" customHeight="1" x14ac:dyDescent="0.25">
      <c r="A47" s="69">
        <v>47</v>
      </c>
      <c r="B47" s="70" t="s">
        <v>86</v>
      </c>
      <c r="C47" s="71" t="s">
        <v>85</v>
      </c>
      <c r="D47" s="72">
        <v>3</v>
      </c>
      <c r="E47" s="72">
        <v>186</v>
      </c>
      <c r="F47" s="73" t="s">
        <v>45</v>
      </c>
      <c r="G47" s="69">
        <v>90</v>
      </c>
      <c r="H47" s="69" t="s">
        <v>345</v>
      </c>
      <c r="I47" s="69">
        <v>6</v>
      </c>
      <c r="J47" s="86" t="s">
        <v>382</v>
      </c>
      <c r="K47" s="75">
        <v>1</v>
      </c>
      <c r="L47" s="69" t="s">
        <v>385</v>
      </c>
      <c r="M47" s="69"/>
      <c r="N47" s="76"/>
      <c r="O47" s="76"/>
    </row>
    <row r="48" spans="1:15" s="87" customFormat="1" ht="39" customHeight="1" x14ac:dyDescent="0.25">
      <c r="A48" s="69">
        <v>50</v>
      </c>
      <c r="B48" s="70" t="s">
        <v>110</v>
      </c>
      <c r="C48" s="71" t="s">
        <v>109</v>
      </c>
      <c r="D48" s="72">
        <v>3</v>
      </c>
      <c r="E48" s="72">
        <v>159</v>
      </c>
      <c r="F48" s="73" t="s">
        <v>25</v>
      </c>
      <c r="G48" s="69">
        <v>90</v>
      </c>
      <c r="H48" s="69" t="s">
        <v>345</v>
      </c>
      <c r="I48" s="69">
        <v>5</v>
      </c>
      <c r="J48" s="74" t="s">
        <v>350</v>
      </c>
      <c r="K48" s="75">
        <v>2</v>
      </c>
      <c r="L48" s="69" t="s">
        <v>355</v>
      </c>
      <c r="M48" s="69"/>
      <c r="N48" s="76"/>
      <c r="O48" s="76"/>
    </row>
    <row r="49" spans="1:15" s="87" customFormat="1" ht="39" customHeight="1" x14ac:dyDescent="0.25">
      <c r="A49" s="69">
        <v>51</v>
      </c>
      <c r="B49" s="70" t="s">
        <v>78</v>
      </c>
      <c r="C49" s="71" t="s">
        <v>76</v>
      </c>
      <c r="D49" s="72">
        <v>3</v>
      </c>
      <c r="E49" s="72">
        <v>42</v>
      </c>
      <c r="F49" s="73" t="s">
        <v>45</v>
      </c>
      <c r="G49" s="69">
        <v>90</v>
      </c>
      <c r="H49" s="69" t="s">
        <v>345</v>
      </c>
      <c r="I49" s="69">
        <v>2</v>
      </c>
      <c r="J49" s="74" t="s">
        <v>346</v>
      </c>
      <c r="K49" s="75">
        <v>1</v>
      </c>
      <c r="L49" s="69" t="s">
        <v>386</v>
      </c>
      <c r="M49" s="69"/>
      <c r="N49" s="76"/>
      <c r="O49" s="76"/>
    </row>
    <row r="50" spans="1:15" s="87" customFormat="1" ht="39" customHeight="1" x14ac:dyDescent="0.25">
      <c r="A50" s="69">
        <v>52</v>
      </c>
      <c r="B50" s="70" t="s">
        <v>82</v>
      </c>
      <c r="C50" s="71" t="s">
        <v>81</v>
      </c>
      <c r="D50" s="72">
        <v>3</v>
      </c>
      <c r="E50" s="72">
        <v>189</v>
      </c>
      <c r="F50" s="73" t="s">
        <v>45</v>
      </c>
      <c r="G50" s="69">
        <v>90</v>
      </c>
      <c r="H50" s="69" t="s">
        <v>345</v>
      </c>
      <c r="I50" s="69">
        <v>6</v>
      </c>
      <c r="J50" s="74" t="s">
        <v>346</v>
      </c>
      <c r="K50" s="75">
        <v>1</v>
      </c>
      <c r="L50" s="69" t="s">
        <v>380</v>
      </c>
      <c r="M50" s="69"/>
      <c r="N50" s="76">
        <f>189/7</f>
        <v>27</v>
      </c>
      <c r="O50" s="76"/>
    </row>
    <row r="51" spans="1:15" s="87" customFormat="1" ht="39" customHeight="1" x14ac:dyDescent="0.25">
      <c r="A51" s="69">
        <v>54</v>
      </c>
      <c r="B51" s="80" t="s">
        <v>205</v>
      </c>
      <c r="C51" s="80" t="s">
        <v>204</v>
      </c>
      <c r="D51" s="81">
        <v>3</v>
      </c>
      <c r="E51" s="72">
        <v>29</v>
      </c>
      <c r="F51" s="73" t="s">
        <v>25</v>
      </c>
      <c r="G51" s="69">
        <v>90</v>
      </c>
      <c r="H51" s="69" t="s">
        <v>345</v>
      </c>
      <c r="I51" s="69">
        <v>1</v>
      </c>
      <c r="J51" s="86" t="s">
        <v>357</v>
      </c>
      <c r="K51" s="75">
        <v>3</v>
      </c>
      <c r="L51" s="69" t="s">
        <v>387</v>
      </c>
      <c r="M51" s="69"/>
      <c r="N51" s="76"/>
      <c r="O51" s="82"/>
    </row>
    <row r="52" spans="1:15" s="87" customFormat="1" ht="39" customHeight="1" x14ac:dyDescent="0.25">
      <c r="A52" s="69">
        <v>58</v>
      </c>
      <c r="B52" s="70" t="s">
        <v>315</v>
      </c>
      <c r="C52" s="71" t="s">
        <v>314</v>
      </c>
      <c r="D52" s="72">
        <v>3</v>
      </c>
      <c r="E52" s="72">
        <v>157</v>
      </c>
      <c r="F52" s="73" t="s">
        <v>29</v>
      </c>
      <c r="G52" s="69">
        <v>90</v>
      </c>
      <c r="H52" s="69" t="s">
        <v>345</v>
      </c>
      <c r="I52" s="69">
        <v>5</v>
      </c>
      <c r="J52" s="86" t="s">
        <v>382</v>
      </c>
      <c r="K52" s="75">
        <v>2</v>
      </c>
      <c r="L52" s="69" t="s">
        <v>388</v>
      </c>
      <c r="M52" s="78"/>
      <c r="N52" s="76"/>
      <c r="O52" s="79"/>
    </row>
    <row r="53" spans="1:15" s="87" customFormat="1" ht="39" customHeight="1" x14ac:dyDescent="0.25">
      <c r="A53" s="69">
        <v>59</v>
      </c>
      <c r="B53" s="70" t="s">
        <v>190</v>
      </c>
      <c r="C53" s="71" t="s">
        <v>107</v>
      </c>
      <c r="D53" s="72">
        <v>3</v>
      </c>
      <c r="E53" s="72">
        <v>36</v>
      </c>
      <c r="F53" s="73" t="s">
        <v>62</v>
      </c>
      <c r="G53" s="69">
        <v>90</v>
      </c>
      <c r="H53" s="69" t="s">
        <v>345</v>
      </c>
      <c r="I53" s="69">
        <v>1</v>
      </c>
      <c r="J53" s="86" t="s">
        <v>348</v>
      </c>
      <c r="K53" s="75">
        <v>3</v>
      </c>
      <c r="L53" s="69" t="s">
        <v>387</v>
      </c>
      <c r="M53" s="88"/>
      <c r="N53" s="76"/>
      <c r="O53" s="79"/>
    </row>
    <row r="54" spans="1:15" s="87" customFormat="1" ht="84" customHeight="1" x14ac:dyDescent="0.25">
      <c r="A54" s="69">
        <v>60</v>
      </c>
      <c r="B54" s="70" t="s">
        <v>108</v>
      </c>
      <c r="C54" s="71" t="s">
        <v>107</v>
      </c>
      <c r="D54" s="72">
        <v>3</v>
      </c>
      <c r="E54" s="72">
        <v>425</v>
      </c>
      <c r="F54" s="73" t="s">
        <v>62</v>
      </c>
      <c r="G54" s="69">
        <v>90</v>
      </c>
      <c r="H54" s="69" t="s">
        <v>345</v>
      </c>
      <c r="I54" s="69">
        <v>13</v>
      </c>
      <c r="J54" s="86" t="s">
        <v>348</v>
      </c>
      <c r="K54" s="75">
        <v>3</v>
      </c>
      <c r="L54" s="69" t="s">
        <v>389</v>
      </c>
      <c r="M54" s="78"/>
      <c r="N54" s="76"/>
      <c r="O54" s="79"/>
    </row>
    <row r="55" spans="1:15" s="87" customFormat="1" ht="39" customHeight="1" x14ac:dyDescent="0.25">
      <c r="A55" s="69">
        <v>61</v>
      </c>
      <c r="B55" s="70" t="s">
        <v>75</v>
      </c>
      <c r="C55" s="71" t="s">
        <v>74</v>
      </c>
      <c r="D55" s="72">
        <v>4</v>
      </c>
      <c r="E55" s="72">
        <v>155</v>
      </c>
      <c r="F55" s="73" t="s">
        <v>24</v>
      </c>
      <c r="G55" s="69">
        <v>90</v>
      </c>
      <c r="H55" s="69" t="s">
        <v>345</v>
      </c>
      <c r="I55" s="69">
        <v>5</v>
      </c>
      <c r="J55" s="74" t="s">
        <v>368</v>
      </c>
      <c r="K55" s="75">
        <v>3</v>
      </c>
      <c r="L55" s="69" t="s">
        <v>390</v>
      </c>
      <c r="M55" s="89"/>
      <c r="N55" s="76"/>
      <c r="O55" s="79"/>
    </row>
    <row r="56" spans="1:15" s="87" customFormat="1" ht="39" customHeight="1" x14ac:dyDescent="0.25">
      <c r="A56" s="69">
        <v>66</v>
      </c>
      <c r="B56" s="70" t="s">
        <v>137</v>
      </c>
      <c r="C56" s="71" t="s">
        <v>136</v>
      </c>
      <c r="D56" s="72">
        <v>3</v>
      </c>
      <c r="E56" s="72">
        <v>132</v>
      </c>
      <c r="F56" s="73" t="s">
        <v>62</v>
      </c>
      <c r="G56" s="69">
        <v>90</v>
      </c>
      <c r="H56" s="69" t="s">
        <v>345</v>
      </c>
      <c r="I56" s="69">
        <v>4</v>
      </c>
      <c r="J56" s="86" t="s">
        <v>357</v>
      </c>
      <c r="K56" s="75">
        <v>3</v>
      </c>
      <c r="L56" s="69" t="s">
        <v>391</v>
      </c>
      <c r="M56" s="78"/>
      <c r="N56" s="76"/>
      <c r="O56" s="82"/>
    </row>
    <row r="57" spans="1:15" s="87" customFormat="1" ht="39" customHeight="1" x14ac:dyDescent="0.25">
      <c r="A57" s="69">
        <v>67</v>
      </c>
      <c r="B57" s="70" t="s">
        <v>99</v>
      </c>
      <c r="C57" s="71" t="s">
        <v>103</v>
      </c>
      <c r="D57" s="72">
        <v>3</v>
      </c>
      <c r="E57" s="72">
        <v>34</v>
      </c>
      <c r="F57" s="73" t="s">
        <v>104</v>
      </c>
      <c r="G57" s="69">
        <v>60</v>
      </c>
      <c r="H57" s="69" t="s">
        <v>345</v>
      </c>
      <c r="I57" s="69">
        <v>1</v>
      </c>
      <c r="J57" s="74" t="s">
        <v>350</v>
      </c>
      <c r="K57" s="75">
        <v>1</v>
      </c>
      <c r="L57" s="69" t="s">
        <v>392</v>
      </c>
      <c r="M57" s="78"/>
      <c r="N57" s="76"/>
      <c r="O57" s="79"/>
    </row>
    <row r="58" spans="1:15" s="87" customFormat="1" ht="39" customHeight="1" x14ac:dyDescent="0.25">
      <c r="A58" s="69">
        <v>68</v>
      </c>
      <c r="B58" s="70" t="s">
        <v>44</v>
      </c>
      <c r="C58" s="71" t="s">
        <v>43</v>
      </c>
      <c r="D58" s="72">
        <v>4</v>
      </c>
      <c r="E58" s="72">
        <v>35</v>
      </c>
      <c r="F58" s="73" t="s">
        <v>29</v>
      </c>
      <c r="G58" s="69">
        <v>120</v>
      </c>
      <c r="H58" s="69" t="s">
        <v>345</v>
      </c>
      <c r="I58" s="69">
        <v>1</v>
      </c>
      <c r="J58" s="86" t="s">
        <v>382</v>
      </c>
      <c r="K58" s="75">
        <v>2</v>
      </c>
      <c r="L58" s="69" t="s">
        <v>366</v>
      </c>
      <c r="M58" s="78"/>
      <c r="N58" s="76"/>
      <c r="O58" s="79"/>
    </row>
    <row r="59" spans="1:15" s="87" customFormat="1" ht="39" customHeight="1" x14ac:dyDescent="0.25">
      <c r="A59" s="69">
        <v>71</v>
      </c>
      <c r="B59" s="70" t="s">
        <v>51</v>
      </c>
      <c r="C59" s="71" t="s">
        <v>50</v>
      </c>
      <c r="D59" s="72">
        <v>3</v>
      </c>
      <c r="E59" s="72">
        <v>69</v>
      </c>
      <c r="F59" s="73" t="s">
        <v>29</v>
      </c>
      <c r="G59" s="69">
        <v>90</v>
      </c>
      <c r="H59" s="69" t="s">
        <v>345</v>
      </c>
      <c r="I59" s="69">
        <v>2</v>
      </c>
      <c r="J59" s="74" t="s">
        <v>346</v>
      </c>
      <c r="K59" s="75">
        <v>2</v>
      </c>
      <c r="L59" s="69" t="s">
        <v>386</v>
      </c>
      <c r="M59" s="78"/>
      <c r="N59" s="76"/>
      <c r="O59" s="79"/>
    </row>
    <row r="60" spans="1:15" s="87" customFormat="1" ht="39" customHeight="1" x14ac:dyDescent="0.25">
      <c r="A60" s="69">
        <v>72</v>
      </c>
      <c r="B60" s="70" t="s">
        <v>26</v>
      </c>
      <c r="C60" s="71" t="s">
        <v>65</v>
      </c>
      <c r="D60" s="72">
        <v>2</v>
      </c>
      <c r="E60" s="72">
        <v>34</v>
      </c>
      <c r="F60" s="73" t="s">
        <v>38</v>
      </c>
      <c r="G60" s="69">
        <v>90</v>
      </c>
      <c r="H60" s="69" t="s">
        <v>345</v>
      </c>
      <c r="I60" s="69">
        <v>1</v>
      </c>
      <c r="J60" s="74" t="s">
        <v>346</v>
      </c>
      <c r="K60" s="75">
        <v>3</v>
      </c>
      <c r="L60" s="69" t="s">
        <v>393</v>
      </c>
      <c r="M60" s="78"/>
      <c r="N60" s="76"/>
      <c r="O60" s="79"/>
    </row>
    <row r="61" spans="1:15" s="87" customFormat="1" ht="39" customHeight="1" x14ac:dyDescent="0.25">
      <c r="A61" s="69">
        <v>73</v>
      </c>
      <c r="B61" s="70" t="s">
        <v>177</v>
      </c>
      <c r="C61" s="71" t="s">
        <v>176</v>
      </c>
      <c r="D61" s="72">
        <v>3</v>
      </c>
      <c r="E61" s="72">
        <v>40</v>
      </c>
      <c r="F61" s="73" t="s">
        <v>62</v>
      </c>
      <c r="G61" s="69">
        <v>90</v>
      </c>
      <c r="H61" s="69" t="s">
        <v>345</v>
      </c>
      <c r="I61" s="69">
        <v>2</v>
      </c>
      <c r="J61" s="86" t="s">
        <v>357</v>
      </c>
      <c r="K61" s="75">
        <v>4</v>
      </c>
      <c r="L61" s="69" t="s">
        <v>394</v>
      </c>
      <c r="M61" s="78"/>
      <c r="N61" s="76"/>
      <c r="O61" s="82"/>
    </row>
    <row r="62" spans="1:15" s="76" customFormat="1" ht="39" customHeight="1" x14ac:dyDescent="0.25">
      <c r="A62" s="90">
        <v>4</v>
      </c>
      <c r="B62" s="91" t="s">
        <v>217</v>
      </c>
      <c r="C62" s="92" t="s">
        <v>216</v>
      </c>
      <c r="D62" s="93">
        <v>3</v>
      </c>
      <c r="E62" s="93">
        <v>152</v>
      </c>
      <c r="F62" s="94" t="s">
        <v>25</v>
      </c>
      <c r="G62" s="90"/>
      <c r="H62" s="90" t="s">
        <v>395</v>
      </c>
      <c r="I62" s="90"/>
      <c r="J62" s="95"/>
      <c r="K62" s="95"/>
      <c r="L62" s="95"/>
      <c r="M62" s="90"/>
      <c r="N62" s="87"/>
      <c r="O62" s="87"/>
    </row>
    <row r="63" spans="1:15" s="76" customFormat="1" ht="39" customHeight="1" x14ac:dyDescent="0.25">
      <c r="A63" s="90">
        <v>8</v>
      </c>
      <c r="B63" s="91" t="s">
        <v>207</v>
      </c>
      <c r="C63" s="92" t="s">
        <v>206</v>
      </c>
      <c r="D63" s="93">
        <v>3</v>
      </c>
      <c r="E63" s="93">
        <v>140</v>
      </c>
      <c r="F63" s="94" t="s">
        <v>24</v>
      </c>
      <c r="G63" s="90"/>
      <c r="H63" s="90" t="s">
        <v>395</v>
      </c>
      <c r="I63" s="90"/>
      <c r="J63" s="95"/>
      <c r="K63" s="95"/>
      <c r="L63" s="95"/>
      <c r="M63" s="90"/>
      <c r="N63" s="87"/>
      <c r="O63" s="87"/>
    </row>
    <row r="64" spans="1:15" s="76" customFormat="1" ht="39" customHeight="1" x14ac:dyDescent="0.25">
      <c r="A64" s="90">
        <v>11</v>
      </c>
      <c r="B64" s="91" t="s">
        <v>305</v>
      </c>
      <c r="C64" s="92" t="s">
        <v>304</v>
      </c>
      <c r="D64" s="93">
        <v>3</v>
      </c>
      <c r="E64" s="93">
        <v>30</v>
      </c>
      <c r="F64" s="94" t="s">
        <v>45</v>
      </c>
      <c r="G64" s="90"/>
      <c r="H64" s="90" t="s">
        <v>395</v>
      </c>
      <c r="I64" s="96"/>
      <c r="J64" s="96"/>
      <c r="K64" s="96"/>
      <c r="L64" s="96"/>
      <c r="M64" s="97"/>
      <c r="N64" s="87"/>
      <c r="O64" s="98"/>
    </row>
    <row r="65" spans="1:15" s="76" customFormat="1" ht="39" customHeight="1" x14ac:dyDescent="0.25">
      <c r="A65" s="90">
        <v>26</v>
      </c>
      <c r="B65" s="91" t="s">
        <v>248</v>
      </c>
      <c r="C65" s="92" t="s">
        <v>247</v>
      </c>
      <c r="D65" s="93">
        <v>3</v>
      </c>
      <c r="E65" s="93">
        <v>267</v>
      </c>
      <c r="F65" s="94" t="s">
        <v>62</v>
      </c>
      <c r="G65" s="90"/>
      <c r="H65" s="90" t="s">
        <v>395</v>
      </c>
      <c r="I65" s="95"/>
      <c r="J65" s="95"/>
      <c r="K65" s="95"/>
      <c r="L65" s="95"/>
      <c r="M65" s="90"/>
      <c r="N65" s="87"/>
      <c r="O65" s="87"/>
    </row>
    <row r="66" spans="1:15" s="76" customFormat="1" ht="39" customHeight="1" x14ac:dyDescent="0.25">
      <c r="A66" s="90">
        <v>30</v>
      </c>
      <c r="B66" s="91" t="s">
        <v>301</v>
      </c>
      <c r="C66" s="92" t="s">
        <v>300</v>
      </c>
      <c r="D66" s="93">
        <v>3</v>
      </c>
      <c r="E66" s="93">
        <v>31</v>
      </c>
      <c r="F66" s="94" t="s">
        <v>45</v>
      </c>
      <c r="G66" s="90"/>
      <c r="H66" s="90" t="s">
        <v>395</v>
      </c>
      <c r="I66" s="96"/>
      <c r="J66" s="96"/>
      <c r="K66" s="96"/>
      <c r="L66" s="96"/>
      <c r="M66" s="97"/>
      <c r="N66" s="87"/>
      <c r="O66" s="98"/>
    </row>
    <row r="67" spans="1:15" s="76" customFormat="1" ht="39" customHeight="1" x14ac:dyDescent="0.25">
      <c r="A67" s="90">
        <v>39</v>
      </c>
      <c r="B67" s="91" t="s">
        <v>64</v>
      </c>
      <c r="C67" s="92" t="s">
        <v>63</v>
      </c>
      <c r="D67" s="93">
        <v>3</v>
      </c>
      <c r="E67" s="93">
        <v>40</v>
      </c>
      <c r="F67" s="94" t="s">
        <v>25</v>
      </c>
      <c r="G67" s="90"/>
      <c r="H67" s="90" t="s">
        <v>395</v>
      </c>
      <c r="I67" s="95"/>
      <c r="J67" s="95"/>
      <c r="K67" s="95"/>
      <c r="L67" s="95"/>
      <c r="M67" s="90"/>
      <c r="N67" s="87"/>
      <c r="O67" s="87"/>
    </row>
    <row r="68" spans="1:15" s="76" customFormat="1" ht="39" customHeight="1" x14ac:dyDescent="0.25">
      <c r="A68" s="90">
        <v>41</v>
      </c>
      <c r="B68" s="91" t="s">
        <v>221</v>
      </c>
      <c r="C68" s="92" t="s">
        <v>220</v>
      </c>
      <c r="D68" s="93">
        <v>3</v>
      </c>
      <c r="E68" s="93">
        <v>113</v>
      </c>
      <c r="F68" s="94" t="s">
        <v>25</v>
      </c>
      <c r="G68" s="90"/>
      <c r="H68" s="90" t="s">
        <v>395</v>
      </c>
      <c r="I68" s="95"/>
      <c r="J68" s="95"/>
      <c r="K68" s="95"/>
      <c r="L68" s="95"/>
      <c r="M68" s="90"/>
      <c r="N68" s="87"/>
      <c r="O68" s="87"/>
    </row>
    <row r="69" spans="1:15" s="76" customFormat="1" ht="39" customHeight="1" x14ac:dyDescent="0.25">
      <c r="A69" s="90">
        <v>48</v>
      </c>
      <c r="B69" s="91" t="s">
        <v>265</v>
      </c>
      <c r="C69" s="92" t="s">
        <v>264</v>
      </c>
      <c r="D69" s="93">
        <v>3</v>
      </c>
      <c r="E69" s="93">
        <v>126</v>
      </c>
      <c r="F69" s="94" t="s">
        <v>45</v>
      </c>
      <c r="G69" s="90"/>
      <c r="H69" s="90" t="s">
        <v>395</v>
      </c>
      <c r="I69" s="95"/>
      <c r="J69" s="95"/>
      <c r="K69" s="95"/>
      <c r="L69" s="95"/>
      <c r="M69" s="90"/>
      <c r="N69" s="87"/>
      <c r="O69" s="87"/>
    </row>
    <row r="70" spans="1:15" s="76" customFormat="1" ht="39" customHeight="1" x14ac:dyDescent="0.25">
      <c r="A70" s="90">
        <v>49</v>
      </c>
      <c r="B70" s="91" t="s">
        <v>88</v>
      </c>
      <c r="C70" s="92" t="s">
        <v>87</v>
      </c>
      <c r="D70" s="93">
        <v>3</v>
      </c>
      <c r="E70" s="93">
        <v>36</v>
      </c>
      <c r="F70" s="94" t="s">
        <v>45</v>
      </c>
      <c r="G70" s="90"/>
      <c r="H70" s="90" t="s">
        <v>395</v>
      </c>
      <c r="I70" s="95"/>
      <c r="J70" s="95"/>
      <c r="K70" s="95"/>
      <c r="L70" s="95"/>
      <c r="M70" s="90"/>
      <c r="N70" s="87"/>
      <c r="O70" s="87"/>
    </row>
    <row r="71" spans="1:15" s="76" customFormat="1" ht="39" customHeight="1" x14ac:dyDescent="0.25">
      <c r="A71" s="90">
        <v>53</v>
      </c>
      <c r="B71" s="91" t="s">
        <v>175</v>
      </c>
      <c r="C71" s="92" t="s">
        <v>174</v>
      </c>
      <c r="D71" s="93">
        <v>3</v>
      </c>
      <c r="E71" s="93">
        <v>252</v>
      </c>
      <c r="F71" s="94" t="s">
        <v>62</v>
      </c>
      <c r="G71" s="90"/>
      <c r="H71" s="90" t="s">
        <v>395</v>
      </c>
      <c r="I71" s="95"/>
      <c r="J71" s="95"/>
      <c r="K71" s="95"/>
      <c r="L71" s="95"/>
      <c r="M71" s="90"/>
      <c r="N71" s="87"/>
      <c r="O71" s="87"/>
    </row>
    <row r="72" spans="1:15" s="76" customFormat="1" ht="39" customHeight="1" x14ac:dyDescent="0.25">
      <c r="A72" s="90">
        <v>55</v>
      </c>
      <c r="B72" s="91" t="s">
        <v>84</v>
      </c>
      <c r="C72" s="92" t="s">
        <v>83</v>
      </c>
      <c r="D72" s="93">
        <v>3</v>
      </c>
      <c r="E72" s="93">
        <v>187</v>
      </c>
      <c r="F72" s="94" t="s">
        <v>45</v>
      </c>
      <c r="G72" s="90"/>
      <c r="H72" s="90" t="s">
        <v>395</v>
      </c>
      <c r="I72" s="95"/>
      <c r="J72" s="95"/>
      <c r="K72" s="95"/>
      <c r="L72" s="95"/>
      <c r="M72" s="90"/>
      <c r="N72" s="87"/>
      <c r="O72" s="87"/>
    </row>
    <row r="73" spans="1:15" s="76" customFormat="1" ht="39" customHeight="1" x14ac:dyDescent="0.25">
      <c r="A73" s="90">
        <v>56</v>
      </c>
      <c r="B73" s="91" t="s">
        <v>307</v>
      </c>
      <c r="C73" s="92" t="s">
        <v>306</v>
      </c>
      <c r="D73" s="93">
        <v>3</v>
      </c>
      <c r="E73" s="93">
        <v>60</v>
      </c>
      <c r="F73" s="94" t="s">
        <v>45</v>
      </c>
      <c r="G73" s="90"/>
      <c r="H73" s="90" t="s">
        <v>395</v>
      </c>
      <c r="I73" s="96"/>
      <c r="J73" s="96"/>
      <c r="K73" s="96"/>
      <c r="L73" s="96"/>
      <c r="M73" s="97"/>
      <c r="N73" s="87"/>
      <c r="O73" s="98"/>
    </row>
    <row r="74" spans="1:15" s="76" customFormat="1" ht="39" customHeight="1" x14ac:dyDescent="0.25">
      <c r="A74" s="90">
        <v>57</v>
      </c>
      <c r="B74" s="91" t="s">
        <v>92</v>
      </c>
      <c r="C74" s="92" t="s">
        <v>91</v>
      </c>
      <c r="D74" s="93">
        <v>3</v>
      </c>
      <c r="E74" s="93">
        <v>34</v>
      </c>
      <c r="F74" s="94" t="s">
        <v>45</v>
      </c>
      <c r="G74" s="90"/>
      <c r="H74" s="90" t="s">
        <v>395</v>
      </c>
      <c r="I74" s="95"/>
      <c r="J74" s="95"/>
      <c r="K74" s="95"/>
      <c r="L74" s="95"/>
      <c r="M74" s="90"/>
      <c r="N74" s="87"/>
      <c r="O74" s="87"/>
    </row>
    <row r="75" spans="1:15" s="76" customFormat="1" ht="39" customHeight="1" x14ac:dyDescent="0.25">
      <c r="A75" s="90">
        <v>62</v>
      </c>
      <c r="B75" s="91" t="s">
        <v>319</v>
      </c>
      <c r="C75" s="92" t="s">
        <v>318</v>
      </c>
      <c r="D75" s="93">
        <v>3</v>
      </c>
      <c r="E75" s="93">
        <v>108</v>
      </c>
      <c r="F75" s="94" t="s">
        <v>25</v>
      </c>
      <c r="G75" s="90"/>
      <c r="H75" s="90" t="s">
        <v>395</v>
      </c>
      <c r="I75" s="96"/>
      <c r="J75" s="96"/>
      <c r="K75" s="96"/>
      <c r="L75" s="96"/>
      <c r="M75" s="97"/>
      <c r="N75" s="87"/>
      <c r="O75" s="98"/>
    </row>
    <row r="76" spans="1:15" s="76" customFormat="1" ht="39" customHeight="1" x14ac:dyDescent="0.25">
      <c r="A76" s="90">
        <v>63</v>
      </c>
      <c r="B76" s="91" t="s">
        <v>71</v>
      </c>
      <c r="C76" s="92" t="s">
        <v>70</v>
      </c>
      <c r="D76" s="93">
        <v>3</v>
      </c>
      <c r="E76" s="93">
        <v>272</v>
      </c>
      <c r="F76" s="94" t="s">
        <v>62</v>
      </c>
      <c r="G76" s="90"/>
      <c r="H76" s="90" t="s">
        <v>395</v>
      </c>
      <c r="I76" s="96"/>
      <c r="J76" s="96"/>
      <c r="K76" s="96"/>
      <c r="L76" s="96"/>
      <c r="M76" s="97"/>
      <c r="N76" s="87"/>
      <c r="O76" s="98"/>
    </row>
    <row r="77" spans="1:15" s="76" customFormat="1" ht="39" customHeight="1" x14ac:dyDescent="0.25">
      <c r="A77" s="90">
        <v>64</v>
      </c>
      <c r="B77" s="91" t="s">
        <v>73</v>
      </c>
      <c r="C77" s="92" t="s">
        <v>72</v>
      </c>
      <c r="D77" s="93">
        <v>2</v>
      </c>
      <c r="E77" s="93">
        <v>157</v>
      </c>
      <c r="F77" s="94" t="s">
        <v>24</v>
      </c>
      <c r="G77" s="90"/>
      <c r="H77" s="90" t="s">
        <v>395</v>
      </c>
      <c r="I77" s="96"/>
      <c r="J77" s="96"/>
      <c r="K77" s="96"/>
      <c r="L77" s="96"/>
      <c r="M77" s="97"/>
      <c r="N77" s="87"/>
      <c r="O77" s="98"/>
    </row>
    <row r="78" spans="1:15" s="76" customFormat="1" ht="39" customHeight="1" x14ac:dyDescent="0.25">
      <c r="A78" s="90">
        <v>65</v>
      </c>
      <c r="B78" s="91" t="s">
        <v>98</v>
      </c>
      <c r="C78" s="92" t="s">
        <v>97</v>
      </c>
      <c r="D78" s="93">
        <v>3</v>
      </c>
      <c r="E78" s="93">
        <v>119</v>
      </c>
      <c r="F78" s="94" t="s">
        <v>62</v>
      </c>
      <c r="G78" s="90"/>
      <c r="H78" s="90" t="s">
        <v>395</v>
      </c>
      <c r="I78" s="96"/>
      <c r="J78" s="96"/>
      <c r="K78" s="96"/>
      <c r="L78" s="96"/>
      <c r="M78" s="97"/>
      <c r="N78" s="87"/>
      <c r="O78" s="98"/>
    </row>
    <row r="79" spans="1:15" s="76" customFormat="1" ht="39" customHeight="1" x14ac:dyDescent="0.25">
      <c r="A79" s="90">
        <v>69</v>
      </c>
      <c r="B79" s="91" t="s">
        <v>246</v>
      </c>
      <c r="C79" s="92" t="s">
        <v>245</v>
      </c>
      <c r="D79" s="93">
        <v>3</v>
      </c>
      <c r="E79" s="93">
        <v>225</v>
      </c>
      <c r="F79" s="94" t="s">
        <v>62</v>
      </c>
      <c r="G79" s="90"/>
      <c r="H79" s="90" t="s">
        <v>395</v>
      </c>
      <c r="I79" s="96"/>
      <c r="J79" s="96"/>
      <c r="K79" s="96"/>
      <c r="L79" s="96"/>
      <c r="M79" s="97"/>
      <c r="N79" s="87"/>
      <c r="O79" s="98"/>
    </row>
    <row r="80" spans="1:15" s="76" customFormat="1" ht="39" customHeight="1" x14ac:dyDescent="0.25">
      <c r="A80" s="90">
        <v>70</v>
      </c>
      <c r="B80" s="91" t="s">
        <v>133</v>
      </c>
      <c r="C80" s="92" t="s">
        <v>132</v>
      </c>
      <c r="D80" s="93">
        <v>3</v>
      </c>
      <c r="E80" s="93">
        <v>202</v>
      </c>
      <c r="F80" s="94" t="s">
        <v>102</v>
      </c>
      <c r="G80" s="90"/>
      <c r="H80" s="90" t="s">
        <v>395</v>
      </c>
      <c r="I80" s="96"/>
      <c r="J80" s="97"/>
      <c r="K80" s="96"/>
      <c r="L80" s="96"/>
      <c r="M80" s="97"/>
      <c r="N80" s="87"/>
      <c r="O80" s="98"/>
    </row>
    <row r="84" spans="1:1" ht="18.75" x14ac:dyDescent="0.3">
      <c r="A84" s="99" t="s">
        <v>396</v>
      </c>
    </row>
    <row r="97" spans="14:14" x14ac:dyDescent="0.2">
      <c r="N97" s="100" t="s">
        <v>397</v>
      </c>
    </row>
  </sheetData>
  <autoFilter ref="A7:O80">
    <sortState ref="A8:O83">
      <sortCondition ref="C7:C56"/>
    </sortState>
  </autoFilter>
  <mergeCells count="4">
    <mergeCell ref="A3:M3"/>
    <mergeCell ref="A4:M4"/>
    <mergeCell ref="A5:M5"/>
    <mergeCell ref="G16:M16"/>
  </mergeCells>
  <pageMargins left="0.35" right="0.2" top="0.42" bottom="0.33" header="0.3" footer="0.3"/>
  <pageSetup paperSize="9" scale="44" fitToHeight="0" orientation="portrait" r:id="rId1"/>
  <headerFooter>
    <oddFooter>Page &amp;P</oddFooter>
  </headerFooter>
  <colBreaks count="1" manualBreakCount="1">
    <brk id="13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31" workbookViewId="0">
      <selection activeCell="B38" sqref="B38"/>
    </sheetView>
  </sheetViews>
  <sheetFormatPr defaultRowHeight="12.75" x14ac:dyDescent="0.2"/>
  <cols>
    <col min="1" max="1" width="15.42578125" style="130" customWidth="1"/>
    <col min="2" max="2" width="16.140625" style="130" customWidth="1"/>
    <col min="3" max="3" width="18.7109375" style="130" customWidth="1"/>
    <col min="4" max="5" width="9.140625" style="130"/>
    <col min="6" max="6" width="9.140625" style="131"/>
    <col min="7" max="256" width="9.140625" style="130"/>
    <col min="257" max="257" width="15.42578125" style="130" customWidth="1"/>
    <col min="258" max="258" width="16.140625" style="130" customWidth="1"/>
    <col min="259" max="259" width="18.7109375" style="130" customWidth="1"/>
    <col min="260" max="512" width="9.140625" style="130"/>
    <col min="513" max="513" width="15.42578125" style="130" customWidth="1"/>
    <col min="514" max="514" width="16.140625" style="130" customWidth="1"/>
    <col min="515" max="515" width="18.7109375" style="130" customWidth="1"/>
    <col min="516" max="768" width="9.140625" style="130"/>
    <col min="769" max="769" width="15.42578125" style="130" customWidth="1"/>
    <col min="770" max="770" width="16.140625" style="130" customWidth="1"/>
    <col min="771" max="771" width="18.7109375" style="130" customWidth="1"/>
    <col min="772" max="1024" width="9.140625" style="130"/>
    <col min="1025" max="1025" width="15.42578125" style="130" customWidth="1"/>
    <col min="1026" max="1026" width="16.140625" style="130" customWidth="1"/>
    <col min="1027" max="1027" width="18.7109375" style="130" customWidth="1"/>
    <col min="1028" max="1280" width="9.140625" style="130"/>
    <col min="1281" max="1281" width="15.42578125" style="130" customWidth="1"/>
    <col min="1282" max="1282" width="16.140625" style="130" customWidth="1"/>
    <col min="1283" max="1283" width="18.7109375" style="130" customWidth="1"/>
    <col min="1284" max="1536" width="9.140625" style="130"/>
    <col min="1537" max="1537" width="15.42578125" style="130" customWidth="1"/>
    <col min="1538" max="1538" width="16.140625" style="130" customWidth="1"/>
    <col min="1539" max="1539" width="18.7109375" style="130" customWidth="1"/>
    <col min="1540" max="1792" width="9.140625" style="130"/>
    <col min="1793" max="1793" width="15.42578125" style="130" customWidth="1"/>
    <col min="1794" max="1794" width="16.140625" style="130" customWidth="1"/>
    <col min="1795" max="1795" width="18.7109375" style="130" customWidth="1"/>
    <col min="1796" max="2048" width="9.140625" style="130"/>
    <col min="2049" max="2049" width="15.42578125" style="130" customWidth="1"/>
    <col min="2050" max="2050" width="16.140625" style="130" customWidth="1"/>
    <col min="2051" max="2051" width="18.7109375" style="130" customWidth="1"/>
    <col min="2052" max="2304" width="9.140625" style="130"/>
    <col min="2305" max="2305" width="15.42578125" style="130" customWidth="1"/>
    <col min="2306" max="2306" width="16.140625" style="130" customWidth="1"/>
    <col min="2307" max="2307" width="18.7109375" style="130" customWidth="1"/>
    <col min="2308" max="2560" width="9.140625" style="130"/>
    <col min="2561" max="2561" width="15.42578125" style="130" customWidth="1"/>
    <col min="2562" max="2562" width="16.140625" style="130" customWidth="1"/>
    <col min="2563" max="2563" width="18.7109375" style="130" customWidth="1"/>
    <col min="2564" max="2816" width="9.140625" style="130"/>
    <col min="2817" max="2817" width="15.42578125" style="130" customWidth="1"/>
    <col min="2818" max="2818" width="16.140625" style="130" customWidth="1"/>
    <col min="2819" max="2819" width="18.7109375" style="130" customWidth="1"/>
    <col min="2820" max="3072" width="9.140625" style="130"/>
    <col min="3073" max="3073" width="15.42578125" style="130" customWidth="1"/>
    <col min="3074" max="3074" width="16.140625" style="130" customWidth="1"/>
    <col min="3075" max="3075" width="18.7109375" style="130" customWidth="1"/>
    <col min="3076" max="3328" width="9.140625" style="130"/>
    <col min="3329" max="3329" width="15.42578125" style="130" customWidth="1"/>
    <col min="3330" max="3330" width="16.140625" style="130" customWidth="1"/>
    <col min="3331" max="3331" width="18.7109375" style="130" customWidth="1"/>
    <col min="3332" max="3584" width="9.140625" style="130"/>
    <col min="3585" max="3585" width="15.42578125" style="130" customWidth="1"/>
    <col min="3586" max="3586" width="16.140625" style="130" customWidth="1"/>
    <col min="3587" max="3587" width="18.7109375" style="130" customWidth="1"/>
    <col min="3588" max="3840" width="9.140625" style="130"/>
    <col min="3841" max="3841" width="15.42578125" style="130" customWidth="1"/>
    <col min="3842" max="3842" width="16.140625" style="130" customWidth="1"/>
    <col min="3843" max="3843" width="18.7109375" style="130" customWidth="1"/>
    <col min="3844" max="4096" width="9.140625" style="130"/>
    <col min="4097" max="4097" width="15.42578125" style="130" customWidth="1"/>
    <col min="4098" max="4098" width="16.140625" style="130" customWidth="1"/>
    <col min="4099" max="4099" width="18.7109375" style="130" customWidth="1"/>
    <col min="4100" max="4352" width="9.140625" style="130"/>
    <col min="4353" max="4353" width="15.42578125" style="130" customWidth="1"/>
    <col min="4354" max="4354" width="16.140625" style="130" customWidth="1"/>
    <col min="4355" max="4355" width="18.7109375" style="130" customWidth="1"/>
    <col min="4356" max="4608" width="9.140625" style="130"/>
    <col min="4609" max="4609" width="15.42578125" style="130" customWidth="1"/>
    <col min="4610" max="4610" width="16.140625" style="130" customWidth="1"/>
    <col min="4611" max="4611" width="18.7109375" style="130" customWidth="1"/>
    <col min="4612" max="4864" width="9.140625" style="130"/>
    <col min="4865" max="4865" width="15.42578125" style="130" customWidth="1"/>
    <col min="4866" max="4866" width="16.140625" style="130" customWidth="1"/>
    <col min="4867" max="4867" width="18.7109375" style="130" customWidth="1"/>
    <col min="4868" max="5120" width="9.140625" style="130"/>
    <col min="5121" max="5121" width="15.42578125" style="130" customWidth="1"/>
    <col min="5122" max="5122" width="16.140625" style="130" customWidth="1"/>
    <col min="5123" max="5123" width="18.7109375" style="130" customWidth="1"/>
    <col min="5124" max="5376" width="9.140625" style="130"/>
    <col min="5377" max="5377" width="15.42578125" style="130" customWidth="1"/>
    <col min="5378" max="5378" width="16.140625" style="130" customWidth="1"/>
    <col min="5379" max="5379" width="18.7109375" style="130" customWidth="1"/>
    <col min="5380" max="5632" width="9.140625" style="130"/>
    <col min="5633" max="5633" width="15.42578125" style="130" customWidth="1"/>
    <col min="5634" max="5634" width="16.140625" style="130" customWidth="1"/>
    <col min="5635" max="5635" width="18.7109375" style="130" customWidth="1"/>
    <col min="5636" max="5888" width="9.140625" style="130"/>
    <col min="5889" max="5889" width="15.42578125" style="130" customWidth="1"/>
    <col min="5890" max="5890" width="16.140625" style="130" customWidth="1"/>
    <col min="5891" max="5891" width="18.7109375" style="130" customWidth="1"/>
    <col min="5892" max="6144" width="9.140625" style="130"/>
    <col min="6145" max="6145" width="15.42578125" style="130" customWidth="1"/>
    <col min="6146" max="6146" width="16.140625" style="130" customWidth="1"/>
    <col min="6147" max="6147" width="18.7109375" style="130" customWidth="1"/>
    <col min="6148" max="6400" width="9.140625" style="130"/>
    <col min="6401" max="6401" width="15.42578125" style="130" customWidth="1"/>
    <col min="6402" max="6402" width="16.140625" style="130" customWidth="1"/>
    <col min="6403" max="6403" width="18.7109375" style="130" customWidth="1"/>
    <col min="6404" max="6656" width="9.140625" style="130"/>
    <col min="6657" max="6657" width="15.42578125" style="130" customWidth="1"/>
    <col min="6658" max="6658" width="16.140625" style="130" customWidth="1"/>
    <col min="6659" max="6659" width="18.7109375" style="130" customWidth="1"/>
    <col min="6660" max="6912" width="9.140625" style="130"/>
    <col min="6913" max="6913" width="15.42578125" style="130" customWidth="1"/>
    <col min="6914" max="6914" width="16.140625" style="130" customWidth="1"/>
    <col min="6915" max="6915" width="18.7109375" style="130" customWidth="1"/>
    <col min="6916" max="7168" width="9.140625" style="130"/>
    <col min="7169" max="7169" width="15.42578125" style="130" customWidth="1"/>
    <col min="7170" max="7170" width="16.140625" style="130" customWidth="1"/>
    <col min="7171" max="7171" width="18.7109375" style="130" customWidth="1"/>
    <col min="7172" max="7424" width="9.140625" style="130"/>
    <col min="7425" max="7425" width="15.42578125" style="130" customWidth="1"/>
    <col min="7426" max="7426" width="16.140625" style="130" customWidth="1"/>
    <col min="7427" max="7427" width="18.7109375" style="130" customWidth="1"/>
    <col min="7428" max="7680" width="9.140625" style="130"/>
    <col min="7681" max="7681" width="15.42578125" style="130" customWidth="1"/>
    <col min="7682" max="7682" width="16.140625" style="130" customWidth="1"/>
    <col min="7683" max="7683" width="18.7109375" style="130" customWidth="1"/>
    <col min="7684" max="7936" width="9.140625" style="130"/>
    <col min="7937" max="7937" width="15.42578125" style="130" customWidth="1"/>
    <col min="7938" max="7938" width="16.140625" style="130" customWidth="1"/>
    <col min="7939" max="7939" width="18.7109375" style="130" customWidth="1"/>
    <col min="7940" max="8192" width="9.140625" style="130"/>
    <col min="8193" max="8193" width="15.42578125" style="130" customWidth="1"/>
    <col min="8194" max="8194" width="16.140625" style="130" customWidth="1"/>
    <col min="8195" max="8195" width="18.7109375" style="130" customWidth="1"/>
    <col min="8196" max="8448" width="9.140625" style="130"/>
    <col min="8449" max="8449" width="15.42578125" style="130" customWidth="1"/>
    <col min="8450" max="8450" width="16.140625" style="130" customWidth="1"/>
    <col min="8451" max="8451" width="18.7109375" style="130" customWidth="1"/>
    <col min="8452" max="8704" width="9.140625" style="130"/>
    <col min="8705" max="8705" width="15.42578125" style="130" customWidth="1"/>
    <col min="8706" max="8706" width="16.140625" style="130" customWidth="1"/>
    <col min="8707" max="8707" width="18.7109375" style="130" customWidth="1"/>
    <col min="8708" max="8960" width="9.140625" style="130"/>
    <col min="8961" max="8961" width="15.42578125" style="130" customWidth="1"/>
    <col min="8962" max="8962" width="16.140625" style="130" customWidth="1"/>
    <col min="8963" max="8963" width="18.7109375" style="130" customWidth="1"/>
    <col min="8964" max="9216" width="9.140625" style="130"/>
    <col min="9217" max="9217" width="15.42578125" style="130" customWidth="1"/>
    <col min="9218" max="9218" width="16.140625" style="130" customWidth="1"/>
    <col min="9219" max="9219" width="18.7109375" style="130" customWidth="1"/>
    <col min="9220" max="9472" width="9.140625" style="130"/>
    <col min="9473" max="9473" width="15.42578125" style="130" customWidth="1"/>
    <col min="9474" max="9474" width="16.140625" style="130" customWidth="1"/>
    <col min="9475" max="9475" width="18.7109375" style="130" customWidth="1"/>
    <col min="9476" max="9728" width="9.140625" style="130"/>
    <col min="9729" max="9729" width="15.42578125" style="130" customWidth="1"/>
    <col min="9730" max="9730" width="16.140625" style="130" customWidth="1"/>
    <col min="9731" max="9731" width="18.7109375" style="130" customWidth="1"/>
    <col min="9732" max="9984" width="9.140625" style="130"/>
    <col min="9985" max="9985" width="15.42578125" style="130" customWidth="1"/>
    <col min="9986" max="9986" width="16.140625" style="130" customWidth="1"/>
    <col min="9987" max="9987" width="18.7109375" style="130" customWidth="1"/>
    <col min="9988" max="10240" width="9.140625" style="130"/>
    <col min="10241" max="10241" width="15.42578125" style="130" customWidth="1"/>
    <col min="10242" max="10242" width="16.140625" style="130" customWidth="1"/>
    <col min="10243" max="10243" width="18.7109375" style="130" customWidth="1"/>
    <col min="10244" max="10496" width="9.140625" style="130"/>
    <col min="10497" max="10497" width="15.42578125" style="130" customWidth="1"/>
    <col min="10498" max="10498" width="16.140625" style="130" customWidth="1"/>
    <col min="10499" max="10499" width="18.7109375" style="130" customWidth="1"/>
    <col min="10500" max="10752" width="9.140625" style="130"/>
    <col min="10753" max="10753" width="15.42578125" style="130" customWidth="1"/>
    <col min="10754" max="10754" width="16.140625" style="130" customWidth="1"/>
    <col min="10755" max="10755" width="18.7109375" style="130" customWidth="1"/>
    <col min="10756" max="11008" width="9.140625" style="130"/>
    <col min="11009" max="11009" width="15.42578125" style="130" customWidth="1"/>
    <col min="11010" max="11010" width="16.140625" style="130" customWidth="1"/>
    <col min="11011" max="11011" width="18.7109375" style="130" customWidth="1"/>
    <col min="11012" max="11264" width="9.140625" style="130"/>
    <col min="11265" max="11265" width="15.42578125" style="130" customWidth="1"/>
    <col min="11266" max="11266" width="16.140625" style="130" customWidth="1"/>
    <col min="11267" max="11267" width="18.7109375" style="130" customWidth="1"/>
    <col min="11268" max="11520" width="9.140625" style="130"/>
    <col min="11521" max="11521" width="15.42578125" style="130" customWidth="1"/>
    <col min="11522" max="11522" width="16.140625" style="130" customWidth="1"/>
    <col min="11523" max="11523" width="18.7109375" style="130" customWidth="1"/>
    <col min="11524" max="11776" width="9.140625" style="130"/>
    <col min="11777" max="11777" width="15.42578125" style="130" customWidth="1"/>
    <col min="11778" max="11778" width="16.140625" style="130" customWidth="1"/>
    <col min="11779" max="11779" width="18.7109375" style="130" customWidth="1"/>
    <col min="11780" max="12032" width="9.140625" style="130"/>
    <col min="12033" max="12033" width="15.42578125" style="130" customWidth="1"/>
    <col min="12034" max="12034" width="16.140625" style="130" customWidth="1"/>
    <col min="12035" max="12035" width="18.7109375" style="130" customWidth="1"/>
    <col min="12036" max="12288" width="9.140625" style="130"/>
    <col min="12289" max="12289" width="15.42578125" style="130" customWidth="1"/>
    <col min="12290" max="12290" width="16.140625" style="130" customWidth="1"/>
    <col min="12291" max="12291" width="18.7109375" style="130" customWidth="1"/>
    <col min="12292" max="12544" width="9.140625" style="130"/>
    <col min="12545" max="12545" width="15.42578125" style="130" customWidth="1"/>
    <col min="12546" max="12546" width="16.140625" style="130" customWidth="1"/>
    <col min="12547" max="12547" width="18.7109375" style="130" customWidth="1"/>
    <col min="12548" max="12800" width="9.140625" style="130"/>
    <col min="12801" max="12801" width="15.42578125" style="130" customWidth="1"/>
    <col min="12802" max="12802" width="16.140625" style="130" customWidth="1"/>
    <col min="12803" max="12803" width="18.7109375" style="130" customWidth="1"/>
    <col min="12804" max="13056" width="9.140625" style="130"/>
    <col min="13057" max="13057" width="15.42578125" style="130" customWidth="1"/>
    <col min="13058" max="13058" width="16.140625" style="130" customWidth="1"/>
    <col min="13059" max="13059" width="18.7109375" style="130" customWidth="1"/>
    <col min="13060" max="13312" width="9.140625" style="130"/>
    <col min="13313" max="13313" width="15.42578125" style="130" customWidth="1"/>
    <col min="13314" max="13314" width="16.140625" style="130" customWidth="1"/>
    <col min="13315" max="13315" width="18.7109375" style="130" customWidth="1"/>
    <col min="13316" max="13568" width="9.140625" style="130"/>
    <col min="13569" max="13569" width="15.42578125" style="130" customWidth="1"/>
    <col min="13570" max="13570" width="16.140625" style="130" customWidth="1"/>
    <col min="13571" max="13571" width="18.7109375" style="130" customWidth="1"/>
    <col min="13572" max="13824" width="9.140625" style="130"/>
    <col min="13825" max="13825" width="15.42578125" style="130" customWidth="1"/>
    <col min="13826" max="13826" width="16.140625" style="130" customWidth="1"/>
    <col min="13827" max="13827" width="18.7109375" style="130" customWidth="1"/>
    <col min="13828" max="14080" width="9.140625" style="130"/>
    <col min="14081" max="14081" width="15.42578125" style="130" customWidth="1"/>
    <col min="14082" max="14082" width="16.140625" style="130" customWidth="1"/>
    <col min="14083" max="14083" width="18.7109375" style="130" customWidth="1"/>
    <col min="14084" max="14336" width="9.140625" style="130"/>
    <col min="14337" max="14337" width="15.42578125" style="130" customWidth="1"/>
    <col min="14338" max="14338" width="16.140625" style="130" customWidth="1"/>
    <col min="14339" max="14339" width="18.7109375" style="130" customWidth="1"/>
    <col min="14340" max="14592" width="9.140625" style="130"/>
    <col min="14593" max="14593" width="15.42578125" style="130" customWidth="1"/>
    <col min="14594" max="14594" width="16.140625" style="130" customWidth="1"/>
    <col min="14595" max="14595" width="18.7109375" style="130" customWidth="1"/>
    <col min="14596" max="14848" width="9.140625" style="130"/>
    <col min="14849" max="14849" width="15.42578125" style="130" customWidth="1"/>
    <col min="14850" max="14850" width="16.140625" style="130" customWidth="1"/>
    <col min="14851" max="14851" width="18.7109375" style="130" customWidth="1"/>
    <col min="14852" max="15104" width="9.140625" style="130"/>
    <col min="15105" max="15105" width="15.42578125" style="130" customWidth="1"/>
    <col min="15106" max="15106" width="16.140625" style="130" customWidth="1"/>
    <col min="15107" max="15107" width="18.7109375" style="130" customWidth="1"/>
    <col min="15108" max="15360" width="9.140625" style="130"/>
    <col min="15361" max="15361" width="15.42578125" style="130" customWidth="1"/>
    <col min="15362" max="15362" width="16.140625" style="130" customWidth="1"/>
    <col min="15363" max="15363" width="18.7109375" style="130" customWidth="1"/>
    <col min="15364" max="15616" width="9.140625" style="130"/>
    <col min="15617" max="15617" width="15.42578125" style="130" customWidth="1"/>
    <col min="15618" max="15618" width="16.140625" style="130" customWidth="1"/>
    <col min="15619" max="15619" width="18.7109375" style="130" customWidth="1"/>
    <col min="15620" max="15872" width="9.140625" style="130"/>
    <col min="15873" max="15873" width="15.42578125" style="130" customWidth="1"/>
    <col min="15874" max="15874" width="16.140625" style="130" customWidth="1"/>
    <col min="15875" max="15875" width="18.7109375" style="130" customWidth="1"/>
    <col min="15876" max="16128" width="9.140625" style="130"/>
    <col min="16129" max="16129" width="15.42578125" style="130" customWidth="1"/>
    <col min="16130" max="16130" width="16.140625" style="130" customWidth="1"/>
    <col min="16131" max="16131" width="18.7109375" style="130" customWidth="1"/>
    <col min="16132" max="16384" width="9.140625" style="130"/>
  </cols>
  <sheetData>
    <row r="2" spans="1:4" ht="18.75" x14ac:dyDescent="0.3">
      <c r="A2" s="127">
        <v>1</v>
      </c>
      <c r="B2" s="128" t="s">
        <v>401</v>
      </c>
      <c r="C2" s="129"/>
      <c r="D2" s="130">
        <v>43</v>
      </c>
    </row>
    <row r="3" spans="1:4" ht="18.75" x14ac:dyDescent="0.3">
      <c r="A3" s="127">
        <v>2</v>
      </c>
      <c r="B3" s="128" t="s">
        <v>402</v>
      </c>
      <c r="C3" s="129"/>
      <c r="D3" s="130">
        <v>66</v>
      </c>
    </row>
    <row r="4" spans="1:4" ht="18.75" x14ac:dyDescent="0.3">
      <c r="A4" s="127">
        <v>3</v>
      </c>
      <c r="B4" s="128" t="s">
        <v>403</v>
      </c>
      <c r="C4" s="129"/>
      <c r="D4" s="130">
        <v>52</v>
      </c>
    </row>
    <row r="5" spans="1:4" ht="18.75" x14ac:dyDescent="0.3">
      <c r="A5" s="127">
        <v>4</v>
      </c>
      <c r="B5" s="128" t="s">
        <v>404</v>
      </c>
      <c r="C5" s="129"/>
      <c r="D5" s="130">
        <v>40</v>
      </c>
    </row>
    <row r="6" spans="1:4" ht="18.75" x14ac:dyDescent="0.3">
      <c r="A6" s="127">
        <v>5</v>
      </c>
      <c r="B6" s="128" t="s">
        <v>405</v>
      </c>
      <c r="C6" s="129"/>
      <c r="D6" s="130">
        <v>54</v>
      </c>
    </row>
    <row r="7" spans="1:4" ht="18.75" x14ac:dyDescent="0.3">
      <c r="A7" s="127">
        <v>6</v>
      </c>
      <c r="B7" s="128" t="s">
        <v>406</v>
      </c>
      <c r="C7" s="129"/>
      <c r="D7" s="130">
        <v>32</v>
      </c>
    </row>
    <row r="8" spans="1:4" ht="18.75" x14ac:dyDescent="0.3">
      <c r="A8" s="127">
        <v>7</v>
      </c>
      <c r="B8" s="128" t="s">
        <v>407</v>
      </c>
      <c r="C8" s="129"/>
      <c r="D8" s="130">
        <v>30</v>
      </c>
    </row>
    <row r="9" spans="1:4" ht="18.75" x14ac:dyDescent="0.3">
      <c r="A9" s="127">
        <v>8</v>
      </c>
      <c r="B9" s="128" t="s">
        <v>408</v>
      </c>
      <c r="C9" s="129"/>
      <c r="D9" s="130">
        <v>30</v>
      </c>
    </row>
    <row r="10" spans="1:4" ht="18.75" x14ac:dyDescent="0.3">
      <c r="A10" s="127">
        <v>9</v>
      </c>
      <c r="B10" s="128" t="s">
        <v>409</v>
      </c>
      <c r="C10" s="129"/>
      <c r="D10" s="130">
        <v>30</v>
      </c>
    </row>
    <row r="11" spans="1:4" ht="18.75" x14ac:dyDescent="0.3">
      <c r="A11" s="127">
        <v>10</v>
      </c>
      <c r="B11" s="128" t="s">
        <v>410</v>
      </c>
      <c r="C11" s="129"/>
      <c r="D11" s="130">
        <v>30</v>
      </c>
    </row>
    <row r="12" spans="1:4" ht="18.75" x14ac:dyDescent="0.3">
      <c r="A12" s="127">
        <v>11</v>
      </c>
      <c r="B12" s="128" t="s">
        <v>411</v>
      </c>
      <c r="C12" s="129"/>
      <c r="D12" s="130">
        <v>30</v>
      </c>
    </row>
    <row r="13" spans="1:4" ht="18.75" x14ac:dyDescent="0.3">
      <c r="A13" s="127">
        <v>12</v>
      </c>
      <c r="B13" s="128" t="s">
        <v>412</v>
      </c>
      <c r="C13" s="129"/>
      <c r="D13" s="130">
        <v>30</v>
      </c>
    </row>
    <row r="14" spans="1:4" ht="18.75" x14ac:dyDescent="0.3">
      <c r="A14" s="127">
        <v>13</v>
      </c>
      <c r="B14" s="128" t="s">
        <v>413</v>
      </c>
      <c r="C14" s="129"/>
      <c r="D14" s="130">
        <v>30</v>
      </c>
    </row>
    <row r="15" spans="1:4" ht="18.75" x14ac:dyDescent="0.3">
      <c r="A15" s="127">
        <v>14</v>
      </c>
      <c r="B15" s="128" t="s">
        <v>414</v>
      </c>
      <c r="C15" s="129"/>
      <c r="D15" s="130">
        <v>30</v>
      </c>
    </row>
    <row r="16" spans="1:4" ht="18.75" x14ac:dyDescent="0.3">
      <c r="A16" s="127">
        <v>15</v>
      </c>
      <c r="B16" s="128" t="s">
        <v>415</v>
      </c>
      <c r="C16" s="129"/>
      <c r="D16" s="130">
        <v>30</v>
      </c>
    </row>
    <row r="17" spans="1:6" ht="18.75" x14ac:dyDescent="0.3">
      <c r="A17" s="127">
        <v>16</v>
      </c>
      <c r="B17" s="128" t="s">
        <v>416</v>
      </c>
      <c r="C17" s="129"/>
      <c r="D17" s="130">
        <v>30</v>
      </c>
    </row>
    <row r="18" spans="1:6" ht="18.75" x14ac:dyDescent="0.3">
      <c r="A18" s="127">
        <v>17</v>
      </c>
      <c r="B18" s="128" t="s">
        <v>366</v>
      </c>
      <c r="D18" s="130">
        <v>35</v>
      </c>
    </row>
    <row r="19" spans="1:6" ht="18.75" x14ac:dyDescent="0.3">
      <c r="A19" s="127">
        <v>18</v>
      </c>
      <c r="B19" s="128" t="s">
        <v>377</v>
      </c>
      <c r="D19" s="130">
        <v>35</v>
      </c>
    </row>
    <row r="20" spans="1:6" ht="18.75" x14ac:dyDescent="0.3">
      <c r="A20" s="127">
        <v>19</v>
      </c>
      <c r="B20" s="128" t="s">
        <v>387</v>
      </c>
      <c r="C20" s="128"/>
      <c r="D20" s="130">
        <v>35</v>
      </c>
    </row>
    <row r="21" spans="1:6" ht="18.75" x14ac:dyDescent="0.3">
      <c r="A21" s="127">
        <v>20</v>
      </c>
      <c r="B21" s="128" t="s">
        <v>417</v>
      </c>
      <c r="C21" s="128"/>
      <c r="D21" s="130">
        <v>30</v>
      </c>
      <c r="F21" s="131" t="s">
        <v>418</v>
      </c>
    </row>
    <row r="22" spans="1:6" ht="18.75" x14ac:dyDescent="0.3">
      <c r="A22" s="127">
        <v>22</v>
      </c>
      <c r="B22" s="128" t="s">
        <v>419</v>
      </c>
      <c r="C22" s="128"/>
      <c r="D22" s="130">
        <v>30</v>
      </c>
    </row>
    <row r="23" spans="1:6" ht="18.75" x14ac:dyDescent="0.3">
      <c r="A23" s="127">
        <v>23</v>
      </c>
      <c r="B23" s="128" t="s">
        <v>420</v>
      </c>
      <c r="C23" s="128"/>
      <c r="D23" s="130">
        <v>35</v>
      </c>
      <c r="F23" s="131" t="s">
        <v>418</v>
      </c>
    </row>
    <row r="24" spans="1:6" ht="18.75" x14ac:dyDescent="0.3">
      <c r="A24" s="127">
        <v>24</v>
      </c>
      <c r="B24" s="128" t="s">
        <v>379</v>
      </c>
      <c r="C24" s="128"/>
      <c r="D24" s="130">
        <v>35</v>
      </c>
      <c r="F24" s="131" t="s">
        <v>418</v>
      </c>
    </row>
    <row r="25" spans="1:6" ht="18.75" x14ac:dyDescent="0.3">
      <c r="A25" s="127">
        <v>25</v>
      </c>
      <c r="B25" s="128" t="s">
        <v>362</v>
      </c>
      <c r="C25" s="128"/>
      <c r="D25" s="130">
        <v>30</v>
      </c>
      <c r="F25" s="131" t="s">
        <v>418</v>
      </c>
    </row>
    <row r="26" spans="1:6" ht="18.75" x14ac:dyDescent="0.3">
      <c r="A26" s="127">
        <v>26</v>
      </c>
      <c r="B26" s="128" t="s">
        <v>372</v>
      </c>
      <c r="C26" s="128"/>
      <c r="D26" s="130">
        <v>30</v>
      </c>
      <c r="F26" s="131" t="s">
        <v>418</v>
      </c>
    </row>
    <row r="27" spans="1:6" ht="18.75" x14ac:dyDescent="0.3">
      <c r="A27" s="127">
        <v>27</v>
      </c>
      <c r="B27" s="128" t="s">
        <v>393</v>
      </c>
      <c r="C27" s="128"/>
      <c r="D27" s="130">
        <v>30</v>
      </c>
      <c r="F27" s="131" t="s">
        <v>418</v>
      </c>
    </row>
    <row r="28" spans="1:6" ht="18.75" x14ac:dyDescent="0.3">
      <c r="A28" s="127">
        <v>28</v>
      </c>
      <c r="B28" s="128" t="s">
        <v>371</v>
      </c>
      <c r="C28" s="128"/>
      <c r="D28" s="130">
        <v>30</v>
      </c>
    </row>
    <row r="29" spans="1:6" ht="18.75" x14ac:dyDescent="0.3">
      <c r="A29" s="127">
        <v>29</v>
      </c>
      <c r="B29" s="128" t="s">
        <v>421</v>
      </c>
      <c r="C29" s="128"/>
      <c r="D29" s="130">
        <v>35</v>
      </c>
      <c r="F29" s="131" t="s">
        <v>418</v>
      </c>
    </row>
    <row r="30" spans="1:6" ht="18.75" x14ac:dyDescent="0.3">
      <c r="A30" s="127">
        <v>30</v>
      </c>
      <c r="B30" s="128" t="s">
        <v>422</v>
      </c>
      <c r="C30" s="128"/>
      <c r="D30" s="130">
        <v>35</v>
      </c>
    </row>
    <row r="31" spans="1:6" ht="18.75" x14ac:dyDescent="0.3">
      <c r="A31" s="127">
        <v>31</v>
      </c>
      <c r="B31" s="128" t="s">
        <v>423</v>
      </c>
      <c r="C31" s="128"/>
      <c r="D31" s="130">
        <v>30</v>
      </c>
    </row>
    <row r="32" spans="1:6" ht="18.75" x14ac:dyDescent="0.3">
      <c r="A32" s="127">
        <v>32</v>
      </c>
      <c r="B32" s="128" t="s">
        <v>424</v>
      </c>
      <c r="C32" s="128"/>
      <c r="D32" s="130">
        <v>30</v>
      </c>
    </row>
    <row r="33" spans="1:6" ht="18.75" x14ac:dyDescent="0.3">
      <c r="A33" s="127">
        <v>33</v>
      </c>
      <c r="B33" s="128" t="s">
        <v>425</v>
      </c>
      <c r="C33" s="128"/>
      <c r="D33" s="130">
        <v>30</v>
      </c>
    </row>
    <row r="34" spans="1:6" ht="18.75" x14ac:dyDescent="0.3">
      <c r="A34" s="127">
        <v>34</v>
      </c>
      <c r="B34" s="128" t="s">
        <v>426</v>
      </c>
      <c r="C34" s="128"/>
      <c r="D34" s="130">
        <v>30</v>
      </c>
    </row>
    <row r="35" spans="1:6" ht="18.75" x14ac:dyDescent="0.3">
      <c r="A35" s="127">
        <v>35</v>
      </c>
      <c r="B35" s="128" t="s">
        <v>427</v>
      </c>
      <c r="C35" s="128"/>
      <c r="D35" s="130">
        <v>35</v>
      </c>
      <c r="F35" s="131" t="s">
        <v>418</v>
      </c>
    </row>
    <row r="36" spans="1:6" ht="18.75" x14ac:dyDescent="0.3">
      <c r="A36" s="127">
        <v>36</v>
      </c>
      <c r="B36" s="128" t="s">
        <v>428</v>
      </c>
      <c r="C36" s="128"/>
      <c r="D36" s="130">
        <v>35</v>
      </c>
    </row>
    <row r="37" spans="1:6" ht="18.75" x14ac:dyDescent="0.3">
      <c r="A37" s="127">
        <v>37</v>
      </c>
      <c r="B37" s="128" t="s">
        <v>429</v>
      </c>
      <c r="C37" s="128"/>
      <c r="D37" s="130">
        <v>35</v>
      </c>
    </row>
    <row r="38" spans="1:6" ht="18.75" x14ac:dyDescent="0.3">
      <c r="A38" s="127">
        <v>38</v>
      </c>
      <c r="B38" s="128" t="s">
        <v>370</v>
      </c>
      <c r="C38" s="128"/>
      <c r="D38" s="130">
        <v>40</v>
      </c>
    </row>
    <row r="39" spans="1:6" ht="18.75" x14ac:dyDescent="0.3">
      <c r="A39" s="127">
        <v>39</v>
      </c>
      <c r="B39" s="128" t="s">
        <v>430</v>
      </c>
      <c r="C39" s="128"/>
      <c r="D39" s="130">
        <v>35</v>
      </c>
    </row>
    <row r="40" spans="1:6" ht="18.75" x14ac:dyDescent="0.3">
      <c r="A40" s="127">
        <v>40</v>
      </c>
      <c r="B40" s="128" t="s">
        <v>431</v>
      </c>
      <c r="C40" s="129"/>
      <c r="D40" s="130">
        <v>34</v>
      </c>
    </row>
    <row r="41" spans="1:6" ht="18.75" x14ac:dyDescent="0.3">
      <c r="A41" s="127">
        <v>41</v>
      </c>
      <c r="B41" s="128" t="s">
        <v>432</v>
      </c>
      <c r="C41" s="129"/>
      <c r="D41" s="130">
        <v>34</v>
      </c>
    </row>
    <row r="42" spans="1:6" ht="18.75" x14ac:dyDescent="0.3">
      <c r="A42" s="127">
        <v>42</v>
      </c>
      <c r="B42" s="128" t="s">
        <v>433</v>
      </c>
      <c r="C42" s="129"/>
      <c r="D42" s="130">
        <v>34</v>
      </c>
      <c r="E42" s="130">
        <v>27</v>
      </c>
    </row>
    <row r="43" spans="1:6" ht="18.75" x14ac:dyDescent="0.3">
      <c r="A43" s="127">
        <v>43</v>
      </c>
      <c r="B43" s="128" t="s">
        <v>434</v>
      </c>
      <c r="C43" s="129"/>
      <c r="D43" s="130">
        <v>26</v>
      </c>
    </row>
    <row r="44" spans="1:6" ht="18.75" x14ac:dyDescent="0.3">
      <c r="A44" s="127">
        <v>44</v>
      </c>
      <c r="B44" s="128" t="s">
        <v>435</v>
      </c>
      <c r="C44" s="129"/>
      <c r="D44" s="130">
        <v>26</v>
      </c>
    </row>
    <row r="45" spans="1:6" ht="18.75" x14ac:dyDescent="0.3">
      <c r="A45" s="127">
        <v>45</v>
      </c>
      <c r="B45" s="128" t="s">
        <v>436</v>
      </c>
      <c r="C45" s="128"/>
      <c r="D45" s="130">
        <v>30</v>
      </c>
    </row>
    <row r="46" spans="1:6" ht="18.75" x14ac:dyDescent="0.3">
      <c r="A46" s="127">
        <v>46</v>
      </c>
      <c r="B46" s="128" t="s">
        <v>437</v>
      </c>
      <c r="C46" s="128"/>
      <c r="D46" s="130">
        <v>30</v>
      </c>
    </row>
    <row r="47" spans="1:6" ht="18.75" x14ac:dyDescent="0.3">
      <c r="A47" s="127">
        <v>47</v>
      </c>
      <c r="B47" s="128" t="s">
        <v>438</v>
      </c>
      <c r="C47" s="128"/>
      <c r="D47" s="130">
        <v>20</v>
      </c>
    </row>
    <row r="48" spans="1:6" ht="18.75" x14ac:dyDescent="0.3">
      <c r="A48" s="127">
        <v>48</v>
      </c>
      <c r="B48" s="128" t="s">
        <v>439</v>
      </c>
      <c r="C48" s="128"/>
      <c r="D48" s="130">
        <v>30</v>
      </c>
    </row>
    <row r="49" spans="1:3" ht="18.75" x14ac:dyDescent="0.3">
      <c r="A49" s="132"/>
      <c r="B49" s="128"/>
      <c r="C49" s="128"/>
    </row>
    <row r="50" spans="1:3" ht="18.75" x14ac:dyDescent="0.3">
      <c r="A50" s="132"/>
      <c r="B50" s="128"/>
      <c r="C50" s="128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="85" zoomScaleNormal="85" zoomScaleSheetLayoutView="85" workbookViewId="0">
      <pane xSplit="2" ySplit="8" topLeftCell="E9" activePane="bottomRight" state="frozen"/>
      <selection pane="topRight" activeCell="C1" sqref="C1"/>
      <selection pane="bottomLeft" activeCell="A8" sqref="A8"/>
      <selection pane="bottomRight" activeCell="A10" sqref="A10:XFD10"/>
    </sheetView>
  </sheetViews>
  <sheetFormatPr defaultRowHeight="24.95" customHeight="1" x14ac:dyDescent="0.2"/>
  <cols>
    <col min="1" max="1" width="6.7109375" style="27" customWidth="1"/>
    <col min="2" max="2" width="29.42578125" style="22" customWidth="1"/>
    <col min="3" max="3" width="10.28515625" style="22" hidden="1" customWidth="1"/>
    <col min="4" max="4" width="13.7109375" style="22" hidden="1" customWidth="1"/>
    <col min="5" max="5" width="13.7109375" style="22" customWidth="1"/>
    <col min="6" max="6" width="4.7109375" style="27" customWidth="1"/>
    <col min="7" max="7" width="11.5703125" style="22" customWidth="1"/>
    <col min="8" max="8" width="19.28515625" style="22" customWidth="1"/>
    <col min="9" max="10" width="8.5703125" style="27" hidden="1" customWidth="1"/>
    <col min="11" max="11" width="6.85546875" style="27" customWidth="1"/>
    <col min="12" max="12" width="5.5703125" style="27" customWidth="1"/>
    <col min="13" max="13" width="7.7109375" style="29" customWidth="1"/>
    <col min="14" max="14" width="9.85546875" style="27" customWidth="1"/>
    <col min="15" max="15" width="6.5703125" style="27" customWidth="1"/>
    <col min="16" max="19" width="6.28515625" style="27" customWidth="1"/>
    <col min="20" max="20" width="21.140625" style="22" customWidth="1"/>
    <col min="21" max="21" width="17" style="22" customWidth="1"/>
    <col min="22" max="22" width="19.140625" style="22" customWidth="1"/>
    <col min="23" max="23" width="12.5703125" style="22" customWidth="1"/>
    <col min="24" max="24" width="21.5703125" style="22" customWidth="1"/>
    <col min="25" max="25" width="14.28515625" style="22" customWidth="1"/>
    <col min="26" max="26" width="20.42578125" style="22" customWidth="1"/>
    <col min="27" max="27" width="46" style="23" customWidth="1"/>
    <col min="28" max="16384" width="9.140625" style="9"/>
  </cols>
  <sheetData>
    <row r="1" spans="1:28" s="5" customFormat="1" ht="15.75" customHeight="1" x14ac:dyDescent="0.2">
      <c r="A1" s="190" t="s">
        <v>0</v>
      </c>
      <c r="B1" s="190"/>
      <c r="C1" s="49"/>
      <c r="D1" s="49"/>
      <c r="E1" s="49"/>
      <c r="F1" s="49"/>
      <c r="G1" s="49"/>
      <c r="H1" s="49"/>
      <c r="I1" s="50"/>
      <c r="J1" s="2"/>
      <c r="K1" s="2"/>
      <c r="L1" s="2"/>
      <c r="M1" s="12"/>
      <c r="N1" s="50"/>
      <c r="O1" s="50"/>
      <c r="P1" s="50"/>
      <c r="Q1" s="50"/>
      <c r="R1" s="50"/>
      <c r="S1" s="50"/>
      <c r="T1" s="50"/>
      <c r="U1" s="50"/>
      <c r="V1" s="4"/>
      <c r="W1" s="3"/>
      <c r="X1" s="50" t="s">
        <v>1</v>
      </c>
      <c r="Y1" s="10"/>
      <c r="Z1" s="3"/>
      <c r="AA1" s="14"/>
    </row>
    <row r="2" spans="1:28" s="5" customFormat="1" ht="15.75" customHeight="1" x14ac:dyDescent="0.2">
      <c r="A2" s="191" t="s">
        <v>2</v>
      </c>
      <c r="B2" s="191"/>
      <c r="C2" s="49"/>
      <c r="D2" s="49"/>
      <c r="E2" s="49"/>
      <c r="F2" s="49"/>
      <c r="G2" s="49"/>
      <c r="H2" s="49"/>
      <c r="I2" s="50"/>
      <c r="J2" s="2"/>
      <c r="K2" s="2"/>
      <c r="L2" s="2"/>
      <c r="M2" s="12"/>
      <c r="N2" s="50"/>
      <c r="O2" s="50"/>
      <c r="P2" s="50"/>
      <c r="Q2" s="50"/>
      <c r="R2" s="50"/>
      <c r="S2" s="50"/>
      <c r="T2" s="50"/>
      <c r="U2" s="50"/>
      <c r="V2" s="4"/>
      <c r="W2" s="3"/>
      <c r="X2" s="50" t="s">
        <v>3</v>
      </c>
      <c r="Y2" s="10"/>
      <c r="Z2" s="3"/>
      <c r="AA2" s="14"/>
    </row>
    <row r="3" spans="1:28" s="5" customFormat="1" ht="20.100000000000001" customHeight="1" x14ac:dyDescent="0.2">
      <c r="A3" s="49"/>
      <c r="B3" s="4"/>
      <c r="C3" s="49"/>
      <c r="D3" s="49"/>
      <c r="E3" s="49"/>
      <c r="F3" s="49"/>
      <c r="G3" s="49"/>
      <c r="H3" s="49"/>
      <c r="I3" s="50"/>
      <c r="J3" s="49"/>
      <c r="K3" s="49"/>
      <c r="L3" s="49"/>
      <c r="M3" s="13"/>
      <c r="N3" s="49"/>
      <c r="O3" s="49"/>
      <c r="P3" s="50"/>
      <c r="Q3" s="50"/>
      <c r="R3" s="50"/>
      <c r="S3" s="50"/>
      <c r="T3" s="49"/>
      <c r="U3" s="49"/>
      <c r="V3" s="40"/>
      <c r="W3" s="40"/>
      <c r="X3" s="40"/>
      <c r="Y3" s="40"/>
      <c r="Z3" s="40"/>
      <c r="AA3" s="41" t="s">
        <v>330</v>
      </c>
      <c r="AB3" s="6"/>
    </row>
    <row r="4" spans="1:28" s="6" customFormat="1" ht="18.75" customHeight="1" x14ac:dyDescent="0.2">
      <c r="A4" s="192" t="s">
        <v>329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</row>
    <row r="5" spans="1:28" s="6" customFormat="1" ht="14.25" customHeight="1" x14ac:dyDescent="0.2">
      <c r="A5" s="193" t="s">
        <v>328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</row>
    <row r="6" spans="1:28" s="7" customFormat="1" ht="63" customHeight="1" x14ac:dyDescent="0.2">
      <c r="A6" s="194" t="s">
        <v>299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</row>
    <row r="7" spans="1:28" s="5" customFormat="1" ht="11.25" customHeight="1" x14ac:dyDescent="0.2">
      <c r="A7" s="49"/>
      <c r="B7" s="4"/>
      <c r="C7" s="49"/>
      <c r="D7" s="49"/>
      <c r="E7" s="49"/>
      <c r="F7" s="49"/>
      <c r="G7" s="49"/>
      <c r="H7" s="49"/>
      <c r="I7" s="50"/>
      <c r="J7" s="49"/>
      <c r="K7" s="49"/>
      <c r="L7" s="49"/>
      <c r="M7" s="13"/>
      <c r="N7" s="49"/>
      <c r="O7" s="49"/>
      <c r="P7" s="50"/>
      <c r="Q7" s="50"/>
      <c r="R7" s="50"/>
      <c r="S7" s="50"/>
      <c r="T7" s="49"/>
      <c r="U7" s="49"/>
      <c r="V7" s="4"/>
      <c r="W7" s="4"/>
      <c r="X7" s="8"/>
      <c r="Y7" s="8"/>
      <c r="Z7" s="49"/>
      <c r="AA7" s="15"/>
    </row>
    <row r="8" spans="1:28" s="1" customFormat="1" ht="42.75" customHeight="1" x14ac:dyDescent="0.2">
      <c r="A8" s="16" t="s">
        <v>4</v>
      </c>
      <c r="B8" s="16" t="s">
        <v>5</v>
      </c>
      <c r="C8" s="16" t="s">
        <v>6</v>
      </c>
      <c r="D8" s="16" t="s">
        <v>7</v>
      </c>
      <c r="E8" s="16" t="s">
        <v>255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48</v>
      </c>
      <c r="K8" s="16" t="s">
        <v>12</v>
      </c>
      <c r="L8" s="16" t="s">
        <v>13</v>
      </c>
      <c r="M8" s="17" t="s">
        <v>14</v>
      </c>
      <c r="N8" s="16" t="s">
        <v>15</v>
      </c>
      <c r="O8" s="16" t="s">
        <v>16</v>
      </c>
      <c r="P8" s="16" t="s">
        <v>34</v>
      </c>
      <c r="Q8" s="16" t="s">
        <v>35</v>
      </c>
      <c r="R8" s="16" t="s">
        <v>36</v>
      </c>
      <c r="S8" s="16" t="s">
        <v>37</v>
      </c>
      <c r="T8" s="16" t="s">
        <v>17</v>
      </c>
      <c r="U8" s="16" t="s">
        <v>52</v>
      </c>
      <c r="V8" s="16" t="s">
        <v>18</v>
      </c>
      <c r="W8" s="17" t="s">
        <v>19</v>
      </c>
      <c r="X8" s="17" t="s">
        <v>20</v>
      </c>
      <c r="Y8" s="17" t="s">
        <v>21</v>
      </c>
      <c r="Z8" s="17" t="s">
        <v>22</v>
      </c>
      <c r="AA8" s="18" t="s">
        <v>23</v>
      </c>
    </row>
    <row r="9" spans="1:28" ht="24.75" customHeight="1" x14ac:dyDescent="0.2">
      <c r="A9" s="24">
        <v>1</v>
      </c>
      <c r="B9" s="32" t="s">
        <v>55</v>
      </c>
      <c r="C9" s="30" t="s">
        <v>49</v>
      </c>
      <c r="D9" s="30" t="s">
        <v>69</v>
      </c>
      <c r="E9" s="30" t="s">
        <v>256</v>
      </c>
      <c r="F9" s="24">
        <v>3</v>
      </c>
      <c r="G9" s="47" t="s">
        <v>31</v>
      </c>
      <c r="H9" s="47" t="s">
        <v>238</v>
      </c>
      <c r="I9" s="24">
        <v>263</v>
      </c>
      <c r="J9" s="24">
        <v>6</v>
      </c>
      <c r="K9" s="24" t="s">
        <v>183</v>
      </c>
      <c r="L9" s="24">
        <v>2</v>
      </c>
      <c r="M9" s="25" t="s">
        <v>184</v>
      </c>
      <c r="N9" s="24" t="s">
        <v>252</v>
      </c>
      <c r="O9" s="24">
        <v>45</v>
      </c>
      <c r="P9" s="24">
        <v>45</v>
      </c>
      <c r="Q9" s="24">
        <v>26</v>
      </c>
      <c r="R9" s="24">
        <v>20</v>
      </c>
      <c r="S9" s="24">
        <v>5</v>
      </c>
      <c r="T9" s="47" t="s">
        <v>281</v>
      </c>
      <c r="U9" s="47" t="s">
        <v>324</v>
      </c>
      <c r="V9" s="47" t="s">
        <v>279</v>
      </c>
      <c r="W9" s="47" t="s">
        <v>282</v>
      </c>
      <c r="X9" s="47" t="s">
        <v>283</v>
      </c>
      <c r="Y9" s="47" t="s">
        <v>25</v>
      </c>
      <c r="Z9" s="47" t="s">
        <v>325</v>
      </c>
      <c r="AA9" s="19" t="s">
        <v>254</v>
      </c>
    </row>
    <row r="10" spans="1:28" s="11" customFormat="1" ht="24.95" customHeight="1" x14ac:dyDescent="0.2">
      <c r="A10" s="42">
        <v>2</v>
      </c>
      <c r="B10" s="43" t="s">
        <v>89</v>
      </c>
      <c r="C10" s="44" t="s">
        <v>90</v>
      </c>
      <c r="D10" s="44" t="s">
        <v>93</v>
      </c>
      <c r="E10" s="44" t="s">
        <v>257</v>
      </c>
      <c r="F10" s="42">
        <v>3</v>
      </c>
      <c r="G10" s="39" t="s">
        <v>31</v>
      </c>
      <c r="H10" s="39" t="s">
        <v>195</v>
      </c>
      <c r="I10" s="42">
        <v>184</v>
      </c>
      <c r="J10" s="42">
        <v>5</v>
      </c>
      <c r="K10" s="42" t="s">
        <v>182</v>
      </c>
      <c r="L10" s="42">
        <v>4</v>
      </c>
      <c r="M10" s="45" t="s">
        <v>185</v>
      </c>
      <c r="N10" s="42" t="s">
        <v>189</v>
      </c>
      <c r="O10" s="42">
        <v>40</v>
      </c>
      <c r="P10" s="42">
        <v>35</v>
      </c>
      <c r="Q10" s="42">
        <v>37</v>
      </c>
      <c r="R10" s="42">
        <v>34</v>
      </c>
      <c r="S10" s="42">
        <v>10</v>
      </c>
      <c r="T10" s="39" t="s">
        <v>321</v>
      </c>
      <c r="U10" s="39"/>
      <c r="V10" s="39" t="s">
        <v>45</v>
      </c>
      <c r="W10" s="39" t="s">
        <v>270</v>
      </c>
      <c r="X10" s="39" t="s">
        <v>272</v>
      </c>
      <c r="Y10" s="39" t="s">
        <v>45</v>
      </c>
      <c r="Z10" s="47" t="s">
        <v>325</v>
      </c>
      <c r="AA10" s="46" t="s">
        <v>254</v>
      </c>
    </row>
    <row r="11" spans="1:28" ht="24.95" customHeight="1" x14ac:dyDescent="0.2">
      <c r="A11" s="24">
        <v>3</v>
      </c>
      <c r="B11" s="33" t="s">
        <v>204</v>
      </c>
      <c r="C11" s="34" t="s">
        <v>205</v>
      </c>
      <c r="D11" s="34" t="s">
        <v>120</v>
      </c>
      <c r="E11" s="34" t="s">
        <v>258</v>
      </c>
      <c r="F11" s="35">
        <v>3</v>
      </c>
      <c r="G11" s="47" t="s">
        <v>31</v>
      </c>
      <c r="H11" s="47" t="s">
        <v>186</v>
      </c>
      <c r="I11" s="24">
        <v>154</v>
      </c>
      <c r="J11" s="24">
        <v>4</v>
      </c>
      <c r="K11" s="24" t="s">
        <v>182</v>
      </c>
      <c r="L11" s="24">
        <v>5</v>
      </c>
      <c r="M11" s="25" t="s">
        <v>185</v>
      </c>
      <c r="N11" s="24" t="s">
        <v>188</v>
      </c>
      <c r="O11" s="24">
        <v>40</v>
      </c>
      <c r="P11" s="24">
        <v>38</v>
      </c>
      <c r="Q11" s="24">
        <v>26</v>
      </c>
      <c r="R11" s="24">
        <v>16</v>
      </c>
      <c r="S11" s="24">
        <v>6</v>
      </c>
      <c r="T11" s="47" t="s">
        <v>284</v>
      </c>
      <c r="U11" s="47" t="s">
        <v>285</v>
      </c>
      <c r="V11" s="47" t="s">
        <v>279</v>
      </c>
      <c r="W11" s="47" t="s">
        <v>286</v>
      </c>
      <c r="X11" s="47" t="s">
        <v>287</v>
      </c>
      <c r="Y11" s="47" t="s">
        <v>25</v>
      </c>
      <c r="Z11" s="47" t="s">
        <v>325</v>
      </c>
      <c r="AA11" s="19" t="s">
        <v>254</v>
      </c>
    </row>
    <row r="12" spans="1:28" ht="51" x14ac:dyDescent="0.2">
      <c r="A12" s="42">
        <v>4</v>
      </c>
      <c r="B12" s="32" t="s">
        <v>32</v>
      </c>
      <c r="C12" s="30" t="s">
        <v>200</v>
      </c>
      <c r="D12" s="30" t="s">
        <v>201</v>
      </c>
      <c r="E12" s="30" t="s">
        <v>259</v>
      </c>
      <c r="F12" s="24">
        <v>3</v>
      </c>
      <c r="G12" s="47" t="s">
        <v>41</v>
      </c>
      <c r="H12" s="47" t="s">
        <v>197</v>
      </c>
      <c r="I12" s="24">
        <v>213</v>
      </c>
      <c r="J12" s="24">
        <v>5</v>
      </c>
      <c r="K12" s="24" t="s">
        <v>183</v>
      </c>
      <c r="L12" s="24">
        <v>3</v>
      </c>
      <c r="M12" s="25" t="s">
        <v>184</v>
      </c>
      <c r="N12" s="24" t="s">
        <v>191</v>
      </c>
      <c r="O12" s="24">
        <v>45</v>
      </c>
      <c r="P12" s="24">
        <v>44</v>
      </c>
      <c r="Q12" s="24">
        <v>42</v>
      </c>
      <c r="R12" s="24">
        <v>9</v>
      </c>
      <c r="S12" s="24">
        <v>8</v>
      </c>
      <c r="T12" s="47" t="s">
        <v>320</v>
      </c>
      <c r="U12" s="47" t="s">
        <v>323</v>
      </c>
      <c r="V12" s="47" t="s">
        <v>277</v>
      </c>
      <c r="W12" s="47">
        <v>983717883</v>
      </c>
      <c r="X12" s="47" t="s">
        <v>278</v>
      </c>
      <c r="Y12" s="47" t="s">
        <v>25</v>
      </c>
      <c r="Z12" s="47" t="s">
        <v>325</v>
      </c>
      <c r="AA12" s="52" t="s">
        <v>327</v>
      </c>
    </row>
    <row r="13" spans="1:28" ht="51" x14ac:dyDescent="0.2">
      <c r="A13" s="24">
        <v>5</v>
      </c>
      <c r="B13" s="32" t="s">
        <v>218</v>
      </c>
      <c r="C13" s="30" t="s">
        <v>219</v>
      </c>
      <c r="D13" s="30" t="s">
        <v>33</v>
      </c>
      <c r="E13" s="30" t="s">
        <v>260</v>
      </c>
      <c r="F13" s="24">
        <v>3</v>
      </c>
      <c r="G13" s="47" t="s">
        <v>31</v>
      </c>
      <c r="H13" s="47" t="s">
        <v>123</v>
      </c>
      <c r="I13" s="24">
        <v>155</v>
      </c>
      <c r="J13" s="24">
        <v>4</v>
      </c>
      <c r="K13" s="24" t="s">
        <v>182</v>
      </c>
      <c r="L13" s="24">
        <v>3</v>
      </c>
      <c r="M13" s="25" t="s">
        <v>187</v>
      </c>
      <c r="N13" s="31" t="s">
        <v>215</v>
      </c>
      <c r="O13" s="24">
        <v>45</v>
      </c>
      <c r="P13" s="24">
        <v>39</v>
      </c>
      <c r="Q13" s="24">
        <v>28</v>
      </c>
      <c r="R13" s="24">
        <v>16</v>
      </c>
      <c r="S13" s="24">
        <v>6</v>
      </c>
      <c r="T13" s="47" t="s">
        <v>280</v>
      </c>
      <c r="U13" s="47" t="s">
        <v>322</v>
      </c>
      <c r="V13" s="47"/>
      <c r="W13" s="47"/>
      <c r="X13" s="47"/>
      <c r="Y13" s="47" t="s">
        <v>25</v>
      </c>
      <c r="Z13" s="47" t="s">
        <v>325</v>
      </c>
      <c r="AA13" s="19" t="s">
        <v>254</v>
      </c>
    </row>
    <row r="14" spans="1:28" ht="25.5" x14ac:dyDescent="0.2">
      <c r="A14" s="42">
        <v>6</v>
      </c>
      <c r="B14" s="32" t="s">
        <v>107</v>
      </c>
      <c r="C14" s="30" t="s">
        <v>190</v>
      </c>
      <c r="D14" s="30" t="s">
        <v>28</v>
      </c>
      <c r="E14" s="30" t="s">
        <v>261</v>
      </c>
      <c r="F14" s="24">
        <v>3</v>
      </c>
      <c r="G14" s="47" t="s">
        <v>31</v>
      </c>
      <c r="H14" s="47" t="s">
        <v>239</v>
      </c>
      <c r="I14" s="24">
        <v>221</v>
      </c>
      <c r="J14" s="24">
        <v>3</v>
      </c>
      <c r="K14" s="24" t="s">
        <v>182</v>
      </c>
      <c r="L14" s="24">
        <v>6</v>
      </c>
      <c r="M14" s="25" t="s">
        <v>185</v>
      </c>
      <c r="N14" s="24" t="s">
        <v>240</v>
      </c>
      <c r="O14" s="24">
        <v>80</v>
      </c>
      <c r="P14" s="24">
        <v>50</v>
      </c>
      <c r="Q14" s="24">
        <v>26</v>
      </c>
      <c r="R14" s="24">
        <v>20</v>
      </c>
      <c r="S14" s="24">
        <v>10</v>
      </c>
      <c r="T14" s="47" t="s">
        <v>291</v>
      </c>
      <c r="U14" s="47"/>
      <c r="V14" s="47" t="s">
        <v>62</v>
      </c>
      <c r="W14" s="47">
        <v>904223229</v>
      </c>
      <c r="X14" s="47" t="s">
        <v>292</v>
      </c>
      <c r="Y14" s="47" t="s">
        <v>62</v>
      </c>
      <c r="Z14" s="47" t="s">
        <v>325</v>
      </c>
      <c r="AA14" s="19" t="s">
        <v>254</v>
      </c>
    </row>
    <row r="15" spans="1:28" ht="24.95" customHeight="1" x14ac:dyDescent="0.2">
      <c r="A15" s="24">
        <v>7</v>
      </c>
      <c r="B15" s="32" t="s">
        <v>79</v>
      </c>
      <c r="C15" s="30" t="s">
        <v>80</v>
      </c>
      <c r="D15" s="30" t="s">
        <v>40</v>
      </c>
      <c r="E15" s="30" t="s">
        <v>262</v>
      </c>
      <c r="F15" s="24">
        <v>5</v>
      </c>
      <c r="G15" s="47" t="s">
        <v>61</v>
      </c>
      <c r="H15" s="47" t="s">
        <v>196</v>
      </c>
      <c r="I15" s="24">
        <v>188</v>
      </c>
      <c r="J15" s="24">
        <v>4</v>
      </c>
      <c r="K15" s="24" t="s">
        <v>183</v>
      </c>
      <c r="L15" s="24">
        <v>5</v>
      </c>
      <c r="M15" s="25" t="s">
        <v>210</v>
      </c>
      <c r="N15" s="24" t="s">
        <v>211</v>
      </c>
      <c r="O15" s="24">
        <v>50</v>
      </c>
      <c r="P15" s="24">
        <v>46</v>
      </c>
      <c r="Q15" s="24">
        <v>23</v>
      </c>
      <c r="R15" s="24">
        <v>22</v>
      </c>
      <c r="S15" s="24">
        <v>18</v>
      </c>
      <c r="T15" s="47" t="s">
        <v>294</v>
      </c>
      <c r="U15" s="47"/>
      <c r="V15" s="47"/>
      <c r="W15" s="47" t="s">
        <v>295</v>
      </c>
      <c r="X15" s="47" t="s">
        <v>296</v>
      </c>
      <c r="Y15" s="47" t="s">
        <v>42</v>
      </c>
      <c r="Z15" s="47" t="s">
        <v>326</v>
      </c>
      <c r="AA15" s="19" t="s">
        <v>253</v>
      </c>
    </row>
    <row r="16" spans="1:28" ht="24.95" customHeight="1" x14ac:dyDescent="0.2">
      <c r="A16" s="42">
        <v>8</v>
      </c>
      <c r="B16" s="32" t="s">
        <v>79</v>
      </c>
      <c r="C16" s="30" t="s">
        <v>80</v>
      </c>
      <c r="D16" s="30" t="s">
        <v>40</v>
      </c>
      <c r="E16" s="30" t="s">
        <v>263</v>
      </c>
      <c r="F16" s="24">
        <v>5</v>
      </c>
      <c r="G16" s="47" t="s">
        <v>61</v>
      </c>
      <c r="H16" s="47" t="s">
        <v>241</v>
      </c>
      <c r="I16" s="24">
        <v>140</v>
      </c>
      <c r="J16" s="24">
        <v>3</v>
      </c>
      <c r="K16" s="24" t="s">
        <v>182</v>
      </c>
      <c r="L16" s="24">
        <v>6</v>
      </c>
      <c r="M16" s="25" t="s">
        <v>194</v>
      </c>
      <c r="N16" s="24" t="s">
        <v>242</v>
      </c>
      <c r="O16" s="24">
        <v>47</v>
      </c>
      <c r="P16" s="24">
        <v>47</v>
      </c>
      <c r="Q16" s="24">
        <v>21</v>
      </c>
      <c r="R16" s="24">
        <v>22</v>
      </c>
      <c r="S16" s="24">
        <v>16</v>
      </c>
      <c r="T16" s="47" t="s">
        <v>297</v>
      </c>
      <c r="U16" s="47"/>
      <c r="V16" s="47"/>
      <c r="W16" s="47">
        <v>914502126</v>
      </c>
      <c r="X16" s="47" t="s">
        <v>298</v>
      </c>
      <c r="Y16" s="47" t="s">
        <v>42</v>
      </c>
      <c r="Z16" s="47" t="s">
        <v>325</v>
      </c>
      <c r="AA16" s="19" t="s">
        <v>253</v>
      </c>
    </row>
    <row r="17" spans="1:27" ht="17.25" customHeight="1" x14ac:dyDescent="0.2">
      <c r="A17" s="26"/>
      <c r="B17" s="36"/>
      <c r="C17" s="37"/>
      <c r="D17" s="37"/>
      <c r="E17" s="37"/>
      <c r="F17" s="26"/>
      <c r="G17" s="20"/>
      <c r="H17" s="20"/>
      <c r="I17" s="26"/>
      <c r="J17" s="26"/>
      <c r="K17" s="26"/>
      <c r="L17" s="26"/>
      <c r="M17" s="28"/>
      <c r="N17" s="26"/>
      <c r="O17" s="26"/>
      <c r="P17" s="26"/>
      <c r="Q17" s="26"/>
      <c r="R17" s="26"/>
      <c r="S17" s="26"/>
      <c r="Y17" s="20"/>
      <c r="Z17" s="20"/>
      <c r="AA17" s="21"/>
    </row>
    <row r="18" spans="1:27" ht="24.95" customHeight="1" x14ac:dyDescent="0.2">
      <c r="B18" s="38" t="str">
        <f>"Danh sách gồm "&amp;COUNT(A9:A16)&amp;" lớp học phần./."</f>
        <v>Danh sách gồm 8 lớp học phần./.</v>
      </c>
    </row>
  </sheetData>
  <autoFilter ref="A8:AB16"/>
  <mergeCells count="5">
    <mergeCell ref="A1:B1"/>
    <mergeCell ref="A2:B2"/>
    <mergeCell ref="A4:AA4"/>
    <mergeCell ref="A5:AA5"/>
    <mergeCell ref="A6:AA6"/>
  </mergeCells>
  <pageMargins left="0.32" right="0.25" top="0.2" bottom="0.2" header="0.17" footer="0.17"/>
  <pageSetup paperSize="9" scale="45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Lịch thi QH-2021-E</vt:lpstr>
      <vt:lpstr>DS phòng Sử dụng 2</vt:lpstr>
      <vt:lpstr>Lịch thi QH-2020-E Nga</vt:lpstr>
      <vt:lpstr>Lịch thi QH-2019-E</vt:lpstr>
      <vt:lpstr>DS phòng Sử dụng</vt:lpstr>
      <vt:lpstr>DS lop huy</vt:lpstr>
      <vt:lpstr>'DS lop huy'!Print_Area</vt:lpstr>
      <vt:lpstr>'Lịch thi QH-2019-E'!Print_Area</vt:lpstr>
      <vt:lpstr>'Lịch thi QH-2020-E Nga'!Print_Area</vt:lpstr>
      <vt:lpstr>'Lịch thi QH-2021-E'!Print_Area</vt:lpstr>
      <vt:lpstr>'DS lop huy'!Print_Titles</vt:lpstr>
      <vt:lpstr>'Lịch thi QH-2019-E'!Print_Titles</vt:lpstr>
      <vt:lpstr>'Lịch thi QH-2020-E Nga'!Print_Titles</vt:lpstr>
      <vt:lpstr>'Lịch thi QH-2021-E'!Print_Titles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2022-06-14T03:27:34Z</cp:lastPrinted>
  <dcterms:created xsi:type="dcterms:W3CDTF">2019-05-06T00:41:12Z</dcterms:created>
  <dcterms:modified xsi:type="dcterms:W3CDTF">2022-06-14T03:44:32Z</dcterms:modified>
</cp:coreProperties>
</file>